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430" windowHeight="7530" firstSheet="2" activeTab="5"/>
  </bookViews>
  <sheets>
    <sheet name="1RA CAT-COPA CHILE" sheetId="1" r:id="rId1"/>
    <sheet name="2DA CAT-COPA URUGUAY" sheetId="2" r:id="rId2"/>
    <sheet name="3RA CAT-COPA BRASIL" sheetId="3" r:id="rId3"/>
    <sheet name="4TA CAT-COPA ARGENTINA" sheetId="4" r:id="rId4"/>
    <sheet name="S.SENIOR-COPA PERÚ" sheetId="5" r:id="rId5"/>
    <sheet name="COPA BOLIVIA" sheetId="6" r:id="rId6"/>
    <sheet name="CONCURSOS" sheetId="7" r:id="rId7"/>
  </sheets>
  <calcPr calcId="144525"/>
</workbook>
</file>

<file path=xl/calcChain.xml><?xml version="1.0" encoding="utf-8"?>
<calcChain xmlns="http://schemas.openxmlformats.org/spreadsheetml/2006/main">
  <c r="Q20" i="1" l="1"/>
  <c r="Q16" i="1"/>
  <c r="Q12" i="1"/>
  <c r="P28" i="2"/>
  <c r="Q32" i="3"/>
  <c r="P32" i="3"/>
  <c r="Q28" i="3"/>
  <c r="Q24" i="3"/>
  <c r="Q20" i="3"/>
  <c r="Q16" i="3"/>
  <c r="Q12" i="3"/>
  <c r="G25" i="3" l="1"/>
  <c r="P31" i="2" l="1"/>
  <c r="L31" i="2"/>
  <c r="H31" i="2"/>
  <c r="P30" i="2"/>
  <c r="L30" i="2"/>
  <c r="H30" i="2"/>
  <c r="P29" i="2"/>
  <c r="Q28" i="2" s="1"/>
  <c r="L29" i="2"/>
  <c r="H29" i="2"/>
  <c r="L28" i="2"/>
  <c r="H28" i="2"/>
  <c r="P31" i="3"/>
  <c r="L31" i="3"/>
  <c r="H31" i="3"/>
  <c r="P30" i="3"/>
  <c r="L30" i="3"/>
  <c r="H30" i="3"/>
  <c r="P29" i="3"/>
  <c r="L29" i="3"/>
  <c r="H29" i="3"/>
  <c r="P28" i="3"/>
  <c r="L28" i="3"/>
  <c r="H28" i="3"/>
  <c r="M28" i="3" l="1"/>
  <c r="I28" i="2"/>
  <c r="M28" i="2"/>
  <c r="I28" i="3"/>
  <c r="L17" i="5"/>
  <c r="H17" i="5"/>
  <c r="L16" i="5"/>
  <c r="H15" i="5"/>
  <c r="L15" i="5"/>
  <c r="H16" i="5"/>
  <c r="L14" i="5"/>
  <c r="H14" i="5"/>
  <c r="L13" i="5"/>
  <c r="H13" i="5"/>
  <c r="L12" i="5"/>
  <c r="H12" i="5"/>
  <c r="L23" i="5"/>
  <c r="H23" i="5"/>
  <c r="L22" i="5"/>
  <c r="H21" i="5"/>
  <c r="L21" i="5"/>
  <c r="H22" i="5"/>
  <c r="L26" i="5"/>
  <c r="H25" i="5"/>
  <c r="L25" i="5"/>
  <c r="H24" i="5"/>
  <c r="I24" i="5" s="1"/>
  <c r="L24" i="5"/>
  <c r="M24" i="5" s="1"/>
  <c r="H26" i="5"/>
  <c r="L20" i="5"/>
  <c r="H20" i="5"/>
  <c r="L19" i="5"/>
  <c r="H18" i="5"/>
  <c r="L18" i="5"/>
  <c r="H19" i="5"/>
  <c r="P27" i="4"/>
  <c r="L27" i="4"/>
  <c r="H25" i="4"/>
  <c r="P26" i="4"/>
  <c r="L26" i="4"/>
  <c r="H24" i="4"/>
  <c r="P25" i="4"/>
  <c r="L25" i="4"/>
  <c r="H26" i="4"/>
  <c r="P24" i="4"/>
  <c r="L24" i="4"/>
  <c r="H27" i="4"/>
  <c r="P23" i="4"/>
  <c r="L23" i="4"/>
  <c r="H22" i="4"/>
  <c r="P22" i="4"/>
  <c r="L22" i="4"/>
  <c r="H23" i="4"/>
  <c r="P21" i="4"/>
  <c r="L21" i="4"/>
  <c r="H21" i="4"/>
  <c r="P20" i="4"/>
  <c r="L20" i="4"/>
  <c r="H20" i="4"/>
  <c r="P19" i="4"/>
  <c r="L19" i="4"/>
  <c r="H19" i="4"/>
  <c r="P18" i="4"/>
  <c r="L18" i="4"/>
  <c r="H18" i="4"/>
  <c r="P17" i="4"/>
  <c r="L17" i="4"/>
  <c r="H17" i="4"/>
  <c r="P16" i="4"/>
  <c r="L16" i="4"/>
  <c r="H16" i="4"/>
  <c r="P15" i="4"/>
  <c r="L15" i="4"/>
  <c r="H14" i="4"/>
  <c r="P14" i="4"/>
  <c r="L14" i="4"/>
  <c r="H13" i="4"/>
  <c r="P13" i="4"/>
  <c r="L13" i="4"/>
  <c r="H12" i="4"/>
  <c r="P12" i="4"/>
  <c r="L12" i="4"/>
  <c r="H15" i="4"/>
  <c r="P15" i="3"/>
  <c r="L15" i="3"/>
  <c r="P14" i="3"/>
  <c r="L14" i="3"/>
  <c r="H13" i="3"/>
  <c r="P13" i="3"/>
  <c r="L13" i="3"/>
  <c r="H12" i="3"/>
  <c r="P12" i="3"/>
  <c r="L12" i="3"/>
  <c r="H15" i="3"/>
  <c r="P27" i="3"/>
  <c r="L27" i="3"/>
  <c r="H25" i="3"/>
  <c r="P26" i="3"/>
  <c r="L26" i="3"/>
  <c r="H27" i="3"/>
  <c r="P25" i="3"/>
  <c r="L25" i="3"/>
  <c r="H24" i="3"/>
  <c r="P24" i="3"/>
  <c r="L24" i="3"/>
  <c r="H26" i="3"/>
  <c r="P19" i="3"/>
  <c r="L19" i="3"/>
  <c r="H19" i="3"/>
  <c r="P18" i="3"/>
  <c r="L18" i="3"/>
  <c r="H18" i="3"/>
  <c r="P17" i="3"/>
  <c r="L17" i="3"/>
  <c r="H16" i="3"/>
  <c r="P16" i="3"/>
  <c r="L16" i="3"/>
  <c r="H17" i="3"/>
  <c r="P35" i="3"/>
  <c r="L35" i="3"/>
  <c r="H32" i="3"/>
  <c r="P34" i="3"/>
  <c r="L34" i="3"/>
  <c r="H35" i="3"/>
  <c r="P33" i="3"/>
  <c r="L33" i="3"/>
  <c r="H33" i="3"/>
  <c r="L32" i="3"/>
  <c r="H34" i="3"/>
  <c r="P23" i="3"/>
  <c r="L23" i="3"/>
  <c r="H22" i="3"/>
  <c r="P22" i="3"/>
  <c r="L22" i="3"/>
  <c r="H23" i="3"/>
  <c r="P21" i="3"/>
  <c r="L21" i="3"/>
  <c r="H20" i="3"/>
  <c r="P20" i="3"/>
  <c r="L20" i="3"/>
  <c r="H21" i="3"/>
  <c r="P35" i="2"/>
  <c r="L35" i="2"/>
  <c r="H34" i="2"/>
  <c r="P34" i="2"/>
  <c r="L34" i="2"/>
  <c r="H33" i="2"/>
  <c r="P33" i="2"/>
  <c r="L33" i="2"/>
  <c r="H35" i="2"/>
  <c r="P32" i="2"/>
  <c r="L32" i="2"/>
  <c r="H32" i="2"/>
  <c r="P19" i="2"/>
  <c r="L19" i="2"/>
  <c r="H18" i="2"/>
  <c r="P18" i="2"/>
  <c r="L18" i="2"/>
  <c r="H19" i="2"/>
  <c r="P17" i="2"/>
  <c r="L17" i="2"/>
  <c r="H17" i="2"/>
  <c r="P16" i="2"/>
  <c r="Q16" i="2" s="1"/>
  <c r="L16" i="2"/>
  <c r="H16" i="2"/>
  <c r="P15" i="2"/>
  <c r="L15" i="2"/>
  <c r="H15" i="2"/>
  <c r="P14" i="2"/>
  <c r="L14" i="2"/>
  <c r="H14" i="2"/>
  <c r="P13" i="2"/>
  <c r="L13" i="2"/>
  <c r="H12" i="2"/>
  <c r="P12" i="2"/>
  <c r="Q12" i="2" s="1"/>
  <c r="L12" i="2"/>
  <c r="H13" i="2"/>
  <c r="P27" i="2"/>
  <c r="L27" i="2"/>
  <c r="H26" i="2"/>
  <c r="P26" i="2"/>
  <c r="L26" i="2"/>
  <c r="H25" i="2"/>
  <c r="P25" i="2"/>
  <c r="L25" i="2"/>
  <c r="H27" i="2"/>
  <c r="P24" i="2"/>
  <c r="Q24" i="2" s="1"/>
  <c r="L24" i="2"/>
  <c r="H24" i="2"/>
  <c r="P23" i="2"/>
  <c r="L23" i="2"/>
  <c r="H23" i="2"/>
  <c r="P22" i="2"/>
  <c r="L22" i="2"/>
  <c r="H21" i="2"/>
  <c r="P21" i="2"/>
  <c r="L21" i="2"/>
  <c r="H20" i="2"/>
  <c r="P20" i="2"/>
  <c r="Q20" i="2" s="1"/>
  <c r="L20" i="2"/>
  <c r="H22" i="2"/>
  <c r="L21" i="1"/>
  <c r="L22" i="1"/>
  <c r="L23" i="1"/>
  <c r="P19" i="1"/>
  <c r="L19" i="1"/>
  <c r="H17" i="1"/>
  <c r="P18" i="1"/>
  <c r="L18" i="1"/>
  <c r="H19" i="1"/>
  <c r="P17" i="1"/>
  <c r="L17" i="1"/>
  <c r="H18" i="1"/>
  <c r="P16" i="1"/>
  <c r="L16" i="1"/>
  <c r="H16" i="1"/>
  <c r="P15" i="1"/>
  <c r="L15" i="1"/>
  <c r="H15" i="1"/>
  <c r="P14" i="1"/>
  <c r="L14" i="1"/>
  <c r="H14" i="1"/>
  <c r="P13" i="1"/>
  <c r="L13" i="1"/>
  <c r="H13" i="1"/>
  <c r="P12" i="1"/>
  <c r="L12" i="1"/>
  <c r="H12" i="1"/>
  <c r="P23" i="1"/>
  <c r="H20" i="1"/>
  <c r="P22" i="1"/>
  <c r="H23" i="1"/>
  <c r="P21" i="1"/>
  <c r="H21" i="1"/>
  <c r="P20" i="1"/>
  <c r="L20" i="1"/>
  <c r="H22" i="1"/>
  <c r="Q32" i="2" l="1"/>
  <c r="I20" i="4"/>
  <c r="M20" i="4"/>
  <c r="Q12" i="4"/>
  <c r="Q16" i="4"/>
  <c r="Q20" i="4"/>
  <c r="Q24" i="4"/>
  <c r="M12" i="4"/>
  <c r="M16" i="4"/>
  <c r="M24" i="4"/>
  <c r="M16" i="2"/>
  <c r="I12" i="4"/>
  <c r="I12" i="5"/>
  <c r="M16" i="1"/>
  <c r="M20" i="2"/>
  <c r="M24" i="2"/>
  <c r="M12" i="2"/>
  <c r="M32" i="2"/>
  <c r="M32" i="3"/>
  <c r="R28" i="3"/>
  <c r="M20" i="3"/>
  <c r="M16" i="3"/>
  <c r="M12" i="3"/>
  <c r="I12" i="3"/>
  <c r="M20" i="1"/>
  <c r="I24" i="2"/>
  <c r="I32" i="2"/>
  <c r="I16" i="2"/>
  <c r="I15" i="5"/>
  <c r="M12" i="5"/>
  <c r="I18" i="5"/>
  <c r="I21" i="5"/>
  <c r="M18" i="5"/>
  <c r="R28" i="2"/>
  <c r="I20" i="2"/>
  <c r="I12" i="2"/>
  <c r="M15" i="5"/>
  <c r="M24" i="3"/>
  <c r="M21" i="5"/>
  <c r="M12" i="1"/>
  <c r="I20" i="3"/>
  <c r="I32" i="3"/>
  <c r="I16" i="3"/>
  <c r="I24" i="3"/>
  <c r="I16" i="4"/>
  <c r="I24" i="4"/>
  <c r="I20" i="1"/>
  <c r="I16" i="1"/>
  <c r="I12" i="1"/>
  <c r="R20" i="1" l="1"/>
  <c r="R16" i="1"/>
  <c r="N24" i="5"/>
  <c r="N12" i="5"/>
  <c r="N15" i="5"/>
  <c r="N21" i="5"/>
  <c r="R16" i="4"/>
  <c r="R24" i="4"/>
  <c r="R12" i="4"/>
  <c r="R20" i="4"/>
  <c r="R16" i="2"/>
  <c r="R12" i="1"/>
  <c r="R24" i="3"/>
  <c r="R12" i="2"/>
  <c r="R20" i="2"/>
  <c r="R24" i="2"/>
  <c r="R32" i="2"/>
  <c r="R12" i="3"/>
  <c r="R16" i="3"/>
  <c r="R32" i="3"/>
  <c r="R20" i="3"/>
  <c r="N18" i="5"/>
</calcChain>
</file>

<file path=xl/sharedStrings.xml><?xml version="1.0" encoding="utf-8"?>
<sst xmlns="http://schemas.openxmlformats.org/spreadsheetml/2006/main" count="330" uniqueCount="166">
  <si>
    <t>XXI CAMPEONATO SUDAMERICANO DE GOLF DE DAMAS SENIOR</t>
  </si>
  <si>
    <t>RESULTADOS OFICIALES</t>
  </si>
  <si>
    <t>QUITO TENIS Y GOLF CLUB, 2 AL 8 DE OCTUBRE DEL 2016</t>
  </si>
  <si>
    <t>#</t>
  </si>
  <si>
    <t>JUGADORA</t>
  </si>
  <si>
    <t>PAIS</t>
  </si>
  <si>
    <t>HANDICAP</t>
  </si>
  <si>
    <t xml:space="preserve">1ER DÍA </t>
  </si>
  <si>
    <t>TOTAL</t>
  </si>
  <si>
    <t>2DO DÍA</t>
  </si>
  <si>
    <t xml:space="preserve">TOTAL </t>
  </si>
  <si>
    <t>3ER DÍA</t>
  </si>
  <si>
    <t>TOTAL FINAL</t>
  </si>
  <si>
    <t>9 HOYOS</t>
  </si>
  <si>
    <t>18 HOYOS</t>
  </si>
  <si>
    <t>1ER DÍA</t>
  </si>
  <si>
    <t>54 HOYOS</t>
  </si>
  <si>
    <t>ECUADOR</t>
  </si>
  <si>
    <t>ARGENTINA</t>
  </si>
  <si>
    <t>BOLIVIA</t>
  </si>
  <si>
    <t>BRASIL</t>
  </si>
  <si>
    <t>COLOMBIA</t>
  </si>
  <si>
    <t>CHILE</t>
  </si>
  <si>
    <t>PERÚ</t>
  </si>
  <si>
    <t>URUGUAY</t>
  </si>
  <si>
    <t>RESULTADOS POR EQUIPOS/COPA CHILE</t>
  </si>
  <si>
    <t>EQUIPO</t>
  </si>
  <si>
    <t>RESULTADOS POR EQUIPOS/COPA URUGUAY</t>
  </si>
  <si>
    <t>RESULTADOS POR EQUIPOS/COPA ARGENTINA</t>
  </si>
  <si>
    <t>RESULTADOS POR EQUIPOS/COPA BRASIL</t>
  </si>
  <si>
    <t>PRIMERA CATEGORÍA GROSS (DESDE 0 HDC A 12 HDC)</t>
  </si>
  <si>
    <t>SEGUNDA CATEGORÍA GROSS (DESDE 13HDC-A 19HDC)</t>
  </si>
  <si>
    <t>TERCERA CATEGORÍA GROSS (DESDE 20HDC-A 25HDC)</t>
  </si>
  <si>
    <t>CUARTA  CATEGORÍA GROSS (DESDE 26HDC A 33HDC)</t>
  </si>
  <si>
    <t>RESULTADOS POR EQUIPOS/COPA PERU</t>
  </si>
  <si>
    <t>CATEGORÍA SUPER SENIOR GROSS</t>
  </si>
  <si>
    <t>RESULTADOS POR EQUIPOS/COPA BOLIVIA</t>
  </si>
  <si>
    <t>PAIS QUE CUENTA CON MAYOR NÚMERO DE TROFEOS POR EQUIPOS</t>
  </si>
  <si>
    <t>TROFEOS</t>
  </si>
  <si>
    <t>CATEGORIA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</si>
  <si>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entury Gothic"/>
        <family val="2"/>
      </rPr>
      <t>1° día Best Approach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</si>
  <si>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entury Gothic"/>
        <family val="2"/>
      </rPr>
      <t xml:space="preserve">1° día Best Approach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</si>
  <si>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entury Gothic"/>
        <family val="2"/>
      </rPr>
      <t>2° día Long Drive</t>
    </r>
  </si>
  <si>
    <t>COPA COLOMBIA</t>
  </si>
  <si>
    <t xml:space="preserve">0-19  </t>
  </si>
  <si>
    <t>HOYO</t>
  </si>
  <si>
    <t>COPA</t>
  </si>
  <si>
    <t xml:space="preserve">20-30 </t>
  </si>
  <si>
    <t xml:space="preserve">Super Senior </t>
  </si>
  <si>
    <t>COPA ECUADOR</t>
  </si>
  <si>
    <t xml:space="preserve">Super Senior  </t>
  </si>
  <si>
    <t>GANADORA</t>
  </si>
  <si>
    <t>PREMIO</t>
  </si>
  <si>
    <t>HDC</t>
  </si>
  <si>
    <t>VERONICA MILITO</t>
  </si>
  <si>
    <t>CECILIA FERRONI</t>
  </si>
  <si>
    <t>MARIA SEEBER</t>
  </si>
  <si>
    <t>MA. DE LOS ANGELES GAVASSA</t>
  </si>
  <si>
    <t>JULIE PAULINE SAENZ</t>
  </si>
  <si>
    <t>ANA MARIA GONZALEZ</t>
  </si>
  <si>
    <t>MA. LUZ NOREÑA</t>
  </si>
  <si>
    <t>HELENA BARRIGA</t>
  </si>
  <si>
    <t>PATRICIA PEREZ</t>
  </si>
  <si>
    <t>BEATRIZ STEEGER</t>
  </si>
  <si>
    <t>ANA MARIA URRUTIA</t>
  </si>
  <si>
    <t>LAURIE HENDERSON</t>
  </si>
  <si>
    <t>PATRICIA CHACA</t>
  </si>
  <si>
    <t>ADRIANA CAGGIANO</t>
  </si>
  <si>
    <t>LILIANA JORBA</t>
  </si>
  <si>
    <t>PAULA FITTE</t>
  </si>
  <si>
    <t>LINA DE MAYORAL</t>
  </si>
  <si>
    <t>CLAUDIA DURAN</t>
  </si>
  <si>
    <t>SHIRLEY SAENZ</t>
  </si>
  <si>
    <t>ANGELA DE BURROWES</t>
  </si>
  <si>
    <t>MARCELA MELLA</t>
  </si>
  <si>
    <t>LORENA LOBO</t>
  </si>
  <si>
    <t>PAULINA NASO</t>
  </si>
  <si>
    <t>CARMEN BUSTAMANTE</t>
  </si>
  <si>
    <t>CRISTINA ROLDOS</t>
  </si>
  <si>
    <t>MA. CRISTINA CHIRIBOGA</t>
  </si>
  <si>
    <t>ELIZABETH TERAN</t>
  </si>
  <si>
    <t>ANA MATTOS</t>
  </si>
  <si>
    <t>SUSANA GEPP</t>
  </si>
  <si>
    <t>SILVYA MAGNANO</t>
  </si>
  <si>
    <t>NICOLASA BRYANS</t>
  </si>
  <si>
    <t>SANDRA PEREZ</t>
  </si>
  <si>
    <t>CARMEN HAACK</t>
  </si>
  <si>
    <t>MARTA CASTO</t>
  </si>
  <si>
    <t>BEATRIZ BUSSO</t>
  </si>
  <si>
    <t>CARMEN REMOLINA DE HARTINGER</t>
  </si>
  <si>
    <t>GIULIANA FRANCO DE ARCE</t>
  </si>
  <si>
    <t>MECHE TESTINO DE BUSTAMANTE</t>
  </si>
  <si>
    <t>CARMEN ROCA DE CASTRO</t>
  </si>
  <si>
    <t>JUANITA APARICIO</t>
  </si>
  <si>
    <t>MARGARITA MALAVERA</t>
  </si>
  <si>
    <t>MA. EUGENIA DE VANDER LINDE</t>
  </si>
  <si>
    <t>VIVIANNE ZAMIRA CORTES</t>
  </si>
  <si>
    <t>MARCIA PARRA</t>
  </si>
  <si>
    <t>JULIA MARTIGNON</t>
  </si>
  <si>
    <t>ISABEL GUILLEN</t>
  </si>
  <si>
    <t>INES KO</t>
  </si>
  <si>
    <t>ALICIA PARISI</t>
  </si>
  <si>
    <t>TERESA ARAYA</t>
  </si>
  <si>
    <t>LUZ MARIA IBAÑEZ</t>
  </si>
  <si>
    <t>ULLA REINIKAINEN</t>
  </si>
  <si>
    <t>CECILIA MENDIZABAL</t>
  </si>
  <si>
    <t>WOL SOON LEE</t>
  </si>
  <si>
    <t>ARLENE MONGE</t>
  </si>
  <si>
    <t xml:space="preserve">ANDREA MOLINARI </t>
  </si>
  <si>
    <t>XIMENA LLONA</t>
  </si>
  <si>
    <t>CARMEN GLORIA CABAÑAS</t>
  </si>
  <si>
    <t>MA. ISABEL MORENO</t>
  </si>
  <si>
    <t>ANA MARIA YANES</t>
  </si>
  <si>
    <t>MAYRA METZALAR</t>
  </si>
  <si>
    <t>MARIA EUGENIA RODRIGUEZ</t>
  </si>
  <si>
    <t>SABINA VEZJAK</t>
  </si>
  <si>
    <t>MARLENE ROSAS</t>
  </si>
  <si>
    <t>ANITA DAVALOS</t>
  </si>
  <si>
    <t>SYLVIA DE MENDIETA</t>
  </si>
  <si>
    <t>MA. EMILIA VORBECK</t>
  </si>
  <si>
    <t>TERESITA DE IREGUI</t>
  </si>
  <si>
    <t>YOLANDA LEMUS SANABRIA</t>
  </si>
  <si>
    <t>ANA ISABEL CRUZ GONZALEZ</t>
  </si>
  <si>
    <t>HELOISA GONCALVES DA SILVA</t>
  </si>
  <si>
    <t>MARIANA SHUTTENBERG</t>
  </si>
  <si>
    <t>VIOLETA KERR</t>
  </si>
  <si>
    <t>MAGGY DE PEREZ</t>
  </si>
  <si>
    <t>CARMEN DURAN</t>
  </si>
  <si>
    <t>INES SOTOMAYOR</t>
  </si>
  <si>
    <t>SONIA YUNIS</t>
  </si>
  <si>
    <t>NETTY MENDIZABAL</t>
  </si>
  <si>
    <t>JULIA DE FOIANINI</t>
  </si>
  <si>
    <t>ANTONIETA BERNAL</t>
  </si>
  <si>
    <t>ROSMARIE IDE</t>
  </si>
  <si>
    <t>ADRIANA BACIGALUPPI</t>
  </si>
  <si>
    <t>ZORAIDA MESA</t>
  </si>
  <si>
    <t>SUSY DE ZELLER</t>
  </si>
  <si>
    <t>MARÍA ROSALES</t>
  </si>
  <si>
    <t>YOVANA ETEROVIC</t>
  </si>
  <si>
    <t>SILVIA LOZANO</t>
  </si>
  <si>
    <t>CARMEN VALENCIA</t>
  </si>
  <si>
    <t>CUARTA CAT</t>
  </si>
  <si>
    <t>TERCERA CAT</t>
  </si>
  <si>
    <t>SEGUNDA CAT</t>
  </si>
  <si>
    <t>PRIMERA CAT</t>
  </si>
  <si>
    <t>SUPER SENIOR</t>
  </si>
  <si>
    <t>SEGUNDA GROSS PRIMER LUGAR</t>
  </si>
  <si>
    <t>PRIMERA GROSS PRIMER LUGAR</t>
  </si>
  <si>
    <t>PRIMERA GROSS SEGUNDO LUGAR</t>
  </si>
  <si>
    <t>SEGUNDA GROSS 2DOLUGAR</t>
  </si>
  <si>
    <t>TERCERA GROSS 1ER LUGAR</t>
  </si>
  <si>
    <t>TERCERA GROSS 2DO LUGAR</t>
  </si>
  <si>
    <t>4TA GROSS PRIMER LUGAR</t>
  </si>
  <si>
    <t>4TA GROSS SEGUNDO LUGAR</t>
  </si>
  <si>
    <t>SUPER SENIOR 1ER LUGAR</t>
  </si>
  <si>
    <t>SUPER SENIOR 2DO LUGAR</t>
  </si>
  <si>
    <t>1RA NETA PRIMER LUGAR</t>
  </si>
  <si>
    <t>1ERA NETA SEGUNDO LUGAR</t>
  </si>
  <si>
    <t>2DA NETO PRIMER LUGAR</t>
  </si>
  <si>
    <t>2DA NETO 2DO LUGAR</t>
  </si>
  <si>
    <t>3RA NETA 1ER LUGAR</t>
  </si>
  <si>
    <t>3RA NETA 2DO LUGAR</t>
  </si>
  <si>
    <t>4TA NETO 1ER LUGAR</t>
  </si>
  <si>
    <t>4TA NETO 2DO LUGAR</t>
  </si>
  <si>
    <t>SUPER SENIOR 1PER LUGAR</t>
  </si>
  <si>
    <t>SUPER SENIOR SEGUNDO LUGAR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</si>
</sst>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Century Gothic"/>
      <family val="2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2" borderId="0" xfId="0" applyFill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5" borderId="9" xfId="0" applyFill="1" applyBorder="1"/>
    <xf numFmtId="0" fontId="0" fillId="6" borderId="9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5" borderId="14" xfId="0" applyFill="1" applyBorder="1"/>
    <xf numFmtId="0" fontId="0" fillId="6" borderId="14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5" borderId="19" xfId="0" applyFill="1" applyBorder="1"/>
    <xf numFmtId="0" fontId="0" fillId="6" borderId="19" xfId="0" applyFill="1" applyBorder="1"/>
    <xf numFmtId="0" fontId="0" fillId="5" borderId="25" xfId="0" applyFill="1" applyBorder="1"/>
    <xf numFmtId="0" fontId="0" fillId="2" borderId="28" xfId="0" applyFill="1" applyBorder="1"/>
    <xf numFmtId="0" fontId="1" fillId="3" borderId="11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0" fillId="4" borderId="28" xfId="0" applyFill="1" applyBorder="1"/>
    <xf numFmtId="0" fontId="0" fillId="4" borderId="13" xfId="0" applyFill="1" applyBorder="1"/>
    <xf numFmtId="0" fontId="0" fillId="4" borderId="18" xfId="0" applyFill="1" applyBorder="1"/>
    <xf numFmtId="0" fontId="1" fillId="3" borderId="22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0" fillId="2" borderId="35" xfId="0" applyFill="1" applyBorder="1"/>
    <xf numFmtId="0" fontId="0" fillId="2" borderId="36" xfId="0" applyFill="1" applyBorder="1"/>
    <xf numFmtId="0" fontId="2" fillId="2" borderId="0" xfId="0" applyFont="1" applyFill="1" applyAlignment="1"/>
    <xf numFmtId="0" fontId="0" fillId="0" borderId="32" xfId="0" applyBorder="1"/>
    <xf numFmtId="0" fontId="7" fillId="0" borderId="32" xfId="0" applyFont="1" applyBorder="1" applyAlignment="1">
      <alignment horizontal="justify" vertical="center"/>
    </xf>
    <xf numFmtId="0" fontId="5" fillId="0" borderId="15" xfId="0" applyFont="1" applyBorder="1" applyAlignment="1">
      <alignment horizontal="justify" vertical="center"/>
    </xf>
    <xf numFmtId="0" fontId="0" fillId="0" borderId="37" xfId="0" applyBorder="1"/>
    <xf numFmtId="0" fontId="7" fillId="0" borderId="15" xfId="0" applyFont="1" applyBorder="1" applyAlignment="1">
      <alignment horizontal="justify" vertical="center"/>
    </xf>
    <xf numFmtId="0" fontId="5" fillId="0" borderId="20" xfId="0" applyFont="1" applyBorder="1" applyAlignment="1">
      <alignment horizontal="justify" vertical="center"/>
    </xf>
    <xf numFmtId="0" fontId="7" fillId="0" borderId="6" xfId="0" applyFont="1" applyBorder="1" applyAlignment="1">
      <alignment horizontal="justify" vertical="center"/>
    </xf>
    <xf numFmtId="0" fontId="0" fillId="0" borderId="6" xfId="0" applyBorder="1"/>
    <xf numFmtId="0" fontId="0" fillId="0" borderId="38" xfId="0" applyBorder="1"/>
    <xf numFmtId="0" fontId="5" fillId="0" borderId="27" xfId="0" applyFont="1" applyBorder="1" applyAlignment="1">
      <alignment horizontal="justify" vertical="center"/>
    </xf>
    <xf numFmtId="0" fontId="7" fillId="0" borderId="39" xfId="0" applyFont="1" applyBorder="1" applyAlignment="1">
      <alignment horizontal="justify" vertical="center"/>
    </xf>
    <xf numFmtId="0" fontId="0" fillId="0" borderId="39" xfId="0" applyBorder="1"/>
    <xf numFmtId="0" fontId="0" fillId="0" borderId="40" xfId="0" applyBorder="1"/>
    <xf numFmtId="0" fontId="1" fillId="3" borderId="41" xfId="0" applyFont="1" applyFill="1" applyBorder="1" applyAlignment="1">
      <alignment horizontal="center"/>
    </xf>
    <xf numFmtId="0" fontId="1" fillId="3" borderId="42" xfId="0" applyFont="1" applyFill="1" applyBorder="1" applyAlignment="1">
      <alignment horizontal="center"/>
    </xf>
    <xf numFmtId="0" fontId="1" fillId="3" borderId="43" xfId="0" applyFont="1" applyFill="1" applyBorder="1" applyAlignment="1">
      <alignment horizontal="center"/>
    </xf>
    <xf numFmtId="0" fontId="1" fillId="3" borderId="44" xfId="0" applyFont="1" applyFill="1" applyBorder="1" applyAlignment="1">
      <alignment horizontal="center"/>
    </xf>
    <xf numFmtId="0" fontId="0" fillId="2" borderId="27" xfId="0" applyFill="1" applyBorder="1"/>
    <xf numFmtId="0" fontId="0" fillId="2" borderId="45" xfId="0" applyFill="1" applyBorder="1"/>
    <xf numFmtId="0" fontId="0" fillId="4" borderId="46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8" xfId="0" applyFill="1" applyBorder="1"/>
    <xf numFmtId="0" fontId="0" fillId="2" borderId="32" xfId="0" applyFill="1" applyBorder="1"/>
    <xf numFmtId="0" fontId="0" fillId="2" borderId="32" xfId="0" applyFont="1" applyFill="1" applyBorder="1"/>
    <xf numFmtId="0" fontId="0" fillId="2" borderId="3" xfId="0" applyFill="1" applyBorder="1"/>
    <xf numFmtId="0" fontId="0" fillId="2" borderId="6" xfId="0" applyFill="1" applyBorder="1"/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0" fillId="2" borderId="17" xfId="0" applyFont="1" applyFill="1" applyBorder="1"/>
    <xf numFmtId="0" fontId="0" fillId="2" borderId="9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8" fillId="2" borderId="14" xfId="0" applyFont="1" applyFill="1" applyBorder="1"/>
    <xf numFmtId="0" fontId="1" fillId="3" borderId="6" xfId="0" applyFont="1" applyFill="1" applyBorder="1" applyAlignment="1">
      <alignment horizontal="center"/>
    </xf>
    <xf numFmtId="0" fontId="0" fillId="2" borderId="15" xfId="0" applyFont="1" applyFill="1" applyBorder="1"/>
    <xf numFmtId="0" fontId="0" fillId="2" borderId="37" xfId="0" applyFont="1" applyFill="1" applyBorder="1"/>
    <xf numFmtId="0" fontId="0" fillId="2" borderId="4" xfId="0" applyFill="1" applyBorder="1"/>
    <xf numFmtId="0" fontId="0" fillId="2" borderId="20" xfId="0" applyFont="1" applyFill="1" applyBorder="1"/>
    <xf numFmtId="0" fontId="0" fillId="2" borderId="38" xfId="0" applyFont="1" applyFill="1" applyBorder="1"/>
    <xf numFmtId="0" fontId="1" fillId="3" borderId="20" xfId="0" applyFont="1" applyFill="1" applyBorder="1" applyAlignment="1">
      <alignment horizontal="center"/>
    </xf>
    <xf numFmtId="0" fontId="1" fillId="3" borderId="38" xfId="0" applyFont="1" applyFill="1" applyBorder="1" applyAlignment="1">
      <alignment horizontal="center"/>
    </xf>
    <xf numFmtId="0" fontId="0" fillId="4" borderId="11" xfId="0" applyFill="1" applyBorder="1"/>
    <xf numFmtId="0" fontId="0" fillId="4" borderId="16" xfId="0" applyFill="1" applyBorder="1"/>
    <xf numFmtId="0" fontId="0" fillId="4" borderId="21" xfId="0" applyFill="1" applyBorder="1"/>
    <xf numFmtId="0" fontId="0" fillId="2" borderId="37" xfId="0" applyFill="1" applyBorder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0" fillId="7" borderId="23" xfId="0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/>
    </xf>
    <xf numFmtId="0" fontId="0" fillId="6" borderId="29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2" borderId="47" xfId="0" applyFill="1" applyBorder="1"/>
    <xf numFmtId="0" fontId="0" fillId="2" borderId="2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</xdr:row>
      <xdr:rowOff>9525</xdr:rowOff>
    </xdr:from>
    <xdr:to>
      <xdr:col>2</xdr:col>
      <xdr:colOff>1412874</xdr:colOff>
      <xdr:row>6</xdr:row>
      <xdr:rowOff>126999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390525"/>
          <a:ext cx="927099" cy="927099"/>
        </a:xfrm>
        <a:prstGeom prst="rect">
          <a:avLst/>
        </a:prstGeom>
      </xdr:spPr>
    </xdr:pic>
    <xdr:clientData/>
  </xdr:twoCellAnchor>
  <xdr:twoCellAnchor editAs="oneCell">
    <xdr:from>
      <xdr:col>14</xdr:col>
      <xdr:colOff>609600</xdr:colOff>
      <xdr:row>1</xdr:row>
      <xdr:rowOff>66675</xdr:rowOff>
    </xdr:from>
    <xdr:to>
      <xdr:col>17</xdr:col>
      <xdr:colOff>95250</xdr:colOff>
      <xdr:row>6</xdr:row>
      <xdr:rowOff>190261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4050" y="257175"/>
          <a:ext cx="1162050" cy="11237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180975</xdr:colOff>
      <xdr:row>0</xdr:row>
      <xdr:rowOff>123825</xdr:rowOff>
    </xdr:from>
    <xdr:to>
      <xdr:col>17</xdr:col>
      <xdr:colOff>314325</xdr:colOff>
      <xdr:row>6</xdr:row>
      <xdr:rowOff>56911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0" y="123825"/>
          <a:ext cx="1162050" cy="1123711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1</xdr:row>
      <xdr:rowOff>161925</xdr:rowOff>
    </xdr:from>
    <xdr:to>
      <xdr:col>2</xdr:col>
      <xdr:colOff>1489074</xdr:colOff>
      <xdr:row>6</xdr:row>
      <xdr:rowOff>88899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352425"/>
          <a:ext cx="927099" cy="927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314325</xdr:colOff>
      <xdr:row>0</xdr:row>
      <xdr:rowOff>152400</xdr:rowOff>
    </xdr:from>
    <xdr:to>
      <xdr:col>17</xdr:col>
      <xdr:colOff>447675</xdr:colOff>
      <xdr:row>6</xdr:row>
      <xdr:rowOff>85486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0" y="152400"/>
          <a:ext cx="1162050" cy="1123711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1</xdr:row>
      <xdr:rowOff>123825</xdr:rowOff>
    </xdr:from>
    <xdr:to>
      <xdr:col>2</xdr:col>
      <xdr:colOff>1508124</xdr:colOff>
      <xdr:row>6</xdr:row>
      <xdr:rowOff>50799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" y="314325"/>
          <a:ext cx="927099" cy="9270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304800</xdr:colOff>
      <xdr:row>0</xdr:row>
      <xdr:rowOff>76200</xdr:rowOff>
    </xdr:from>
    <xdr:to>
      <xdr:col>17</xdr:col>
      <xdr:colOff>438150</xdr:colOff>
      <xdr:row>6</xdr:row>
      <xdr:rowOff>9286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76200"/>
          <a:ext cx="1162050" cy="1123711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1</xdr:row>
      <xdr:rowOff>114300</xdr:rowOff>
    </xdr:from>
    <xdr:to>
      <xdr:col>2</xdr:col>
      <xdr:colOff>1441449</xdr:colOff>
      <xdr:row>6</xdr:row>
      <xdr:rowOff>41274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304800"/>
          <a:ext cx="927099" cy="9270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247650</xdr:colOff>
      <xdr:row>0</xdr:row>
      <xdr:rowOff>114300</xdr:rowOff>
    </xdr:from>
    <xdr:to>
      <xdr:col>13</xdr:col>
      <xdr:colOff>866775</xdr:colOff>
      <xdr:row>6</xdr:row>
      <xdr:rowOff>47386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39225" y="114300"/>
          <a:ext cx="1162050" cy="1123711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1</xdr:row>
      <xdr:rowOff>57150</xdr:rowOff>
    </xdr:from>
    <xdr:to>
      <xdr:col>2</xdr:col>
      <xdr:colOff>1422399</xdr:colOff>
      <xdr:row>5</xdr:row>
      <xdr:rowOff>222249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247650"/>
          <a:ext cx="927099" cy="9270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742950</xdr:colOff>
      <xdr:row>0</xdr:row>
      <xdr:rowOff>47625</xdr:rowOff>
    </xdr:from>
    <xdr:to>
      <xdr:col>7</xdr:col>
      <xdr:colOff>38100</xdr:colOff>
      <xdr:row>6</xdr:row>
      <xdr:rowOff>28336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3050" y="47625"/>
          <a:ext cx="1162050" cy="112371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</xdr:row>
      <xdr:rowOff>9525</xdr:rowOff>
    </xdr:from>
    <xdr:to>
      <xdr:col>2</xdr:col>
      <xdr:colOff>831849</xdr:colOff>
      <xdr:row>5</xdr:row>
      <xdr:rowOff>174624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200025"/>
          <a:ext cx="927099" cy="927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R23"/>
  <sheetViews>
    <sheetView topLeftCell="A8" workbookViewId="0">
      <selection activeCell="F27" sqref="F27"/>
    </sheetView>
  </sheetViews>
  <sheetFormatPr baseColWidth="10" defaultColWidth="11.42578125" defaultRowHeight="15" x14ac:dyDescent="0.25"/>
  <cols>
    <col min="1" max="1" width="5" style="1" customWidth="1"/>
    <col min="2" max="2" width="3" style="1" bestFit="1" customWidth="1"/>
    <col min="3" max="3" width="28.7109375" style="1" customWidth="1"/>
    <col min="4" max="4" width="12.5703125" style="1" bestFit="1" customWidth="1"/>
    <col min="5" max="5" width="11.42578125" style="1"/>
    <col min="6" max="6" width="9.85546875" style="1" customWidth="1"/>
    <col min="7" max="7" width="9.7109375" style="1" bestFit="1" customWidth="1"/>
    <col min="8" max="8" width="7.7109375" style="1" bestFit="1" customWidth="1"/>
    <col min="9" max="9" width="7.7109375" style="1" customWidth="1"/>
    <col min="10" max="10" width="9.85546875" style="1" customWidth="1"/>
    <col min="11" max="11" width="9.7109375" style="1" bestFit="1" customWidth="1"/>
    <col min="12" max="13" width="8.140625" style="1" customWidth="1"/>
    <col min="14" max="14" width="9.85546875" style="1" customWidth="1"/>
    <col min="15" max="15" width="9.7109375" style="1" bestFit="1" customWidth="1"/>
    <col min="16" max="16" width="7.7109375" style="1" bestFit="1" customWidth="1"/>
    <col min="17" max="17" width="7.7109375" style="1" customWidth="1"/>
    <col min="18" max="18" width="13.5703125" style="1" customWidth="1"/>
    <col min="19" max="16384" width="11.42578125" style="1"/>
  </cols>
  <sheetData>
    <row r="4" spans="1:18" x14ac:dyDescent="0.25">
      <c r="B4" s="93" t="s">
        <v>0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1:18" x14ac:dyDescent="0.25"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</row>
    <row r="6" spans="1:18" ht="18.75" x14ac:dyDescent="0.3">
      <c r="B6" s="94" t="s">
        <v>1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</row>
    <row r="7" spans="1:18" ht="18.75" x14ac:dyDescent="0.3">
      <c r="B7" s="94" t="s">
        <v>30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</row>
    <row r="8" spans="1:18" ht="23.25" x14ac:dyDescent="0.35">
      <c r="B8" s="101" t="s">
        <v>25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</row>
    <row r="9" spans="1:18" ht="19.5" thickBot="1" x14ac:dyDescent="0.35">
      <c r="B9" s="95" t="s">
        <v>2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</row>
    <row r="10" spans="1:18" x14ac:dyDescent="0.25">
      <c r="B10" s="96" t="s">
        <v>3</v>
      </c>
      <c r="C10" s="98" t="s">
        <v>4</v>
      </c>
      <c r="D10" s="98" t="s">
        <v>5</v>
      </c>
      <c r="E10" s="98" t="s">
        <v>6</v>
      </c>
      <c r="F10" s="98" t="s">
        <v>7</v>
      </c>
      <c r="G10" s="98"/>
      <c r="H10" s="29" t="s">
        <v>8</v>
      </c>
      <c r="I10" s="35" t="s">
        <v>8</v>
      </c>
      <c r="J10" s="100" t="s">
        <v>9</v>
      </c>
      <c r="K10" s="98"/>
      <c r="L10" s="2" t="s">
        <v>10</v>
      </c>
      <c r="M10" s="35" t="s">
        <v>8</v>
      </c>
      <c r="N10" s="100" t="s">
        <v>11</v>
      </c>
      <c r="O10" s="98"/>
      <c r="P10" s="2" t="s">
        <v>10</v>
      </c>
      <c r="Q10" s="35" t="s">
        <v>8</v>
      </c>
      <c r="R10" s="3" t="s">
        <v>12</v>
      </c>
    </row>
    <row r="11" spans="1:18" ht="15.75" thickBot="1" x14ac:dyDescent="0.3">
      <c r="B11" s="97"/>
      <c r="C11" s="99"/>
      <c r="D11" s="99"/>
      <c r="E11" s="99"/>
      <c r="F11" s="4" t="s">
        <v>13</v>
      </c>
      <c r="G11" s="4" t="s">
        <v>14</v>
      </c>
      <c r="H11" s="30" t="s">
        <v>15</v>
      </c>
      <c r="I11" s="36" t="s">
        <v>26</v>
      </c>
      <c r="J11" s="34" t="s">
        <v>13</v>
      </c>
      <c r="K11" s="4" t="s">
        <v>14</v>
      </c>
      <c r="L11" s="5" t="s">
        <v>9</v>
      </c>
      <c r="M11" s="36" t="s">
        <v>26</v>
      </c>
      <c r="N11" s="34" t="s">
        <v>13</v>
      </c>
      <c r="O11" s="4" t="s">
        <v>14</v>
      </c>
      <c r="P11" s="5" t="s">
        <v>11</v>
      </c>
      <c r="Q11" s="36" t="s">
        <v>26</v>
      </c>
      <c r="R11" s="6" t="s">
        <v>16</v>
      </c>
    </row>
    <row r="12" spans="1:18" ht="15" customHeight="1" x14ac:dyDescent="0.25">
      <c r="A12" s="108">
        <v>1</v>
      </c>
      <c r="B12" s="28">
        <v>1</v>
      </c>
      <c r="C12" s="7" t="s">
        <v>58</v>
      </c>
      <c r="D12" s="117" t="s">
        <v>21</v>
      </c>
      <c r="E12" s="7"/>
      <c r="F12" s="8">
        <v>35</v>
      </c>
      <c r="G12" s="9">
        <v>40</v>
      </c>
      <c r="H12" s="31">
        <f t="shared" ref="H12:H23" si="0">G12+F12-E12</f>
        <v>75</v>
      </c>
      <c r="I12" s="114">
        <f>H12+H13+H14</f>
        <v>235</v>
      </c>
      <c r="J12" s="10">
        <v>40</v>
      </c>
      <c r="K12" s="9">
        <v>37</v>
      </c>
      <c r="L12" s="11">
        <f>(K12+J12-E12)</f>
        <v>77</v>
      </c>
      <c r="M12" s="105">
        <f>L12+L13+L14</f>
        <v>233</v>
      </c>
      <c r="N12" s="61">
        <v>42</v>
      </c>
      <c r="O12" s="84">
        <v>42</v>
      </c>
      <c r="P12" s="12">
        <f>(O12+N12-E12)</f>
        <v>84</v>
      </c>
      <c r="Q12" s="111">
        <f>+P12+P13+P15</f>
        <v>245</v>
      </c>
      <c r="R12" s="102">
        <f t="shared" ref="R12" si="1">I12+M12+Q12</f>
        <v>713</v>
      </c>
    </row>
    <row r="13" spans="1:18" ht="15" customHeight="1" x14ac:dyDescent="0.25">
      <c r="A13" s="109"/>
      <c r="B13" s="13">
        <v>2</v>
      </c>
      <c r="C13" s="14" t="s">
        <v>59</v>
      </c>
      <c r="D13" s="118"/>
      <c r="E13" s="14"/>
      <c r="F13" s="15">
        <v>40</v>
      </c>
      <c r="G13" s="16">
        <v>39</v>
      </c>
      <c r="H13" s="32">
        <f t="shared" si="0"/>
        <v>79</v>
      </c>
      <c r="I13" s="115"/>
      <c r="J13" s="17">
        <v>35</v>
      </c>
      <c r="K13" s="16">
        <v>38</v>
      </c>
      <c r="L13" s="18">
        <f>(K13+J13-E13)</f>
        <v>73</v>
      </c>
      <c r="M13" s="106"/>
      <c r="N13" s="64">
        <v>40</v>
      </c>
      <c r="O13" s="92">
        <v>39</v>
      </c>
      <c r="P13" s="19">
        <f>(O13+N13-E13)</f>
        <v>79</v>
      </c>
      <c r="Q13" s="112"/>
      <c r="R13" s="103"/>
    </row>
    <row r="14" spans="1:18" ht="15" customHeight="1" x14ac:dyDescent="0.25">
      <c r="A14" s="109"/>
      <c r="B14" s="13">
        <v>3</v>
      </c>
      <c r="C14" s="14" t="s">
        <v>60</v>
      </c>
      <c r="D14" s="118"/>
      <c r="E14" s="14"/>
      <c r="F14" s="15">
        <v>42</v>
      </c>
      <c r="G14" s="16">
        <v>39</v>
      </c>
      <c r="H14" s="32">
        <f t="shared" si="0"/>
        <v>81</v>
      </c>
      <c r="I14" s="115"/>
      <c r="J14" s="17">
        <v>40</v>
      </c>
      <c r="K14" s="16">
        <v>43</v>
      </c>
      <c r="L14" s="18">
        <f>(K14+J14-E14)</f>
        <v>83</v>
      </c>
      <c r="M14" s="106"/>
      <c r="N14" s="64">
        <v>43</v>
      </c>
      <c r="O14" s="92">
        <v>44</v>
      </c>
      <c r="P14" s="19">
        <f>(O14+N14-E14)</f>
        <v>87</v>
      </c>
      <c r="Q14" s="112"/>
      <c r="R14" s="103"/>
    </row>
    <row r="15" spans="1:18" ht="15.75" customHeight="1" thickBot="1" x14ac:dyDescent="0.3">
      <c r="A15" s="110"/>
      <c r="B15" s="20">
        <v>4</v>
      </c>
      <c r="C15" s="21" t="s">
        <v>61</v>
      </c>
      <c r="D15" s="119"/>
      <c r="E15" s="21"/>
      <c r="F15" s="22">
        <v>45</v>
      </c>
      <c r="G15" s="23">
        <v>48</v>
      </c>
      <c r="H15" s="33">
        <f t="shared" si="0"/>
        <v>93</v>
      </c>
      <c r="I15" s="116"/>
      <c r="J15" s="24">
        <v>41</v>
      </c>
      <c r="K15" s="23">
        <v>46</v>
      </c>
      <c r="L15" s="25">
        <f>(K15+J15-E15)</f>
        <v>87</v>
      </c>
      <c r="M15" s="107"/>
      <c r="N15" s="24">
        <v>38</v>
      </c>
      <c r="O15" s="23">
        <v>44</v>
      </c>
      <c r="P15" s="26">
        <f>(O15+N15-E15)</f>
        <v>82</v>
      </c>
      <c r="Q15" s="113"/>
      <c r="R15" s="104"/>
    </row>
    <row r="16" spans="1:18" ht="15" customHeight="1" x14ac:dyDescent="0.25">
      <c r="A16" s="108">
        <v>2</v>
      </c>
      <c r="B16" s="28">
        <v>1</v>
      </c>
      <c r="C16" s="7" t="s">
        <v>62</v>
      </c>
      <c r="D16" s="117" t="s">
        <v>22</v>
      </c>
      <c r="E16" s="7"/>
      <c r="F16" s="8">
        <v>44</v>
      </c>
      <c r="G16" s="9">
        <v>42</v>
      </c>
      <c r="H16" s="31">
        <f t="shared" si="0"/>
        <v>86</v>
      </c>
      <c r="I16" s="114">
        <f>H16+H17+H18</f>
        <v>264</v>
      </c>
      <c r="J16" s="10">
        <v>41</v>
      </c>
      <c r="K16" s="9">
        <v>44</v>
      </c>
      <c r="L16" s="11">
        <f t="shared" ref="L16:L19" si="2">(K16+J16-E16)</f>
        <v>85</v>
      </c>
      <c r="M16" s="105">
        <f>L16+L19+L18</f>
        <v>252</v>
      </c>
      <c r="N16" s="10">
        <v>42</v>
      </c>
      <c r="O16" s="9">
        <v>41</v>
      </c>
      <c r="P16" s="12">
        <f t="shared" ref="P16:P19" si="3">(O16+N16-E16)</f>
        <v>83</v>
      </c>
      <c r="Q16" s="111">
        <f>+P16+P18+P19</f>
        <v>253</v>
      </c>
      <c r="R16" s="102">
        <f t="shared" ref="R16" si="4">I16+M16+Q16</f>
        <v>769</v>
      </c>
    </row>
    <row r="17" spans="1:18" ht="15" customHeight="1" x14ac:dyDescent="0.25">
      <c r="A17" s="109"/>
      <c r="B17" s="13">
        <v>2</v>
      </c>
      <c r="C17" s="63" t="s">
        <v>65</v>
      </c>
      <c r="D17" s="118"/>
      <c r="E17" s="63"/>
      <c r="F17" s="64">
        <v>43</v>
      </c>
      <c r="G17" s="16">
        <v>44</v>
      </c>
      <c r="H17" s="32">
        <f t="shared" si="0"/>
        <v>87</v>
      </c>
      <c r="I17" s="115"/>
      <c r="J17" s="17">
        <v>43</v>
      </c>
      <c r="K17" s="16">
        <v>47</v>
      </c>
      <c r="L17" s="18">
        <f t="shared" si="2"/>
        <v>90</v>
      </c>
      <c r="M17" s="106"/>
      <c r="N17" s="17">
        <v>45</v>
      </c>
      <c r="O17" s="16">
        <v>50</v>
      </c>
      <c r="P17" s="19">
        <f t="shared" si="3"/>
        <v>95</v>
      </c>
      <c r="Q17" s="112"/>
      <c r="R17" s="103"/>
    </row>
    <row r="18" spans="1:18" ht="15" customHeight="1" x14ac:dyDescent="0.25">
      <c r="A18" s="109"/>
      <c r="B18" s="13">
        <v>3</v>
      </c>
      <c r="C18" s="14" t="s">
        <v>63</v>
      </c>
      <c r="D18" s="118"/>
      <c r="E18" s="14"/>
      <c r="F18" s="15">
        <v>47</v>
      </c>
      <c r="G18" s="16">
        <v>44</v>
      </c>
      <c r="H18" s="32">
        <f t="shared" si="0"/>
        <v>91</v>
      </c>
      <c r="I18" s="115"/>
      <c r="J18" s="17">
        <v>39</v>
      </c>
      <c r="K18" s="16">
        <v>40</v>
      </c>
      <c r="L18" s="18">
        <f t="shared" si="2"/>
        <v>79</v>
      </c>
      <c r="M18" s="106"/>
      <c r="N18" s="17">
        <v>42</v>
      </c>
      <c r="O18" s="16">
        <v>39</v>
      </c>
      <c r="P18" s="19">
        <f t="shared" si="3"/>
        <v>81</v>
      </c>
      <c r="Q18" s="112"/>
      <c r="R18" s="103"/>
    </row>
    <row r="19" spans="1:18" ht="15.75" customHeight="1" thickBot="1" x14ac:dyDescent="0.3">
      <c r="A19" s="110"/>
      <c r="B19" s="20">
        <v>4</v>
      </c>
      <c r="C19" s="66" t="s">
        <v>64</v>
      </c>
      <c r="D19" s="119"/>
      <c r="E19" s="66"/>
      <c r="F19" s="67">
        <v>50</v>
      </c>
      <c r="G19" s="68">
        <v>48</v>
      </c>
      <c r="H19" s="33">
        <f t="shared" si="0"/>
        <v>98</v>
      </c>
      <c r="I19" s="116"/>
      <c r="J19" s="24">
        <v>43</v>
      </c>
      <c r="K19" s="23">
        <v>45</v>
      </c>
      <c r="L19" s="25">
        <f t="shared" si="2"/>
        <v>88</v>
      </c>
      <c r="M19" s="107"/>
      <c r="N19" s="24">
        <v>44</v>
      </c>
      <c r="O19" s="23">
        <v>45</v>
      </c>
      <c r="P19" s="26">
        <f t="shared" si="3"/>
        <v>89</v>
      </c>
      <c r="Q19" s="113"/>
      <c r="R19" s="104"/>
    </row>
    <row r="20" spans="1:18" ht="15" customHeight="1" x14ac:dyDescent="0.25">
      <c r="A20" s="108">
        <v>3</v>
      </c>
      <c r="B20" s="28">
        <v>1</v>
      </c>
      <c r="C20" s="60" t="s">
        <v>57</v>
      </c>
      <c r="D20" s="117" t="s">
        <v>18</v>
      </c>
      <c r="E20" s="60"/>
      <c r="F20" s="61">
        <v>44</v>
      </c>
      <c r="G20" s="9">
        <v>47</v>
      </c>
      <c r="H20" s="31">
        <f t="shared" si="0"/>
        <v>91</v>
      </c>
      <c r="I20" s="114">
        <f>H20+H21+H22</f>
        <v>280</v>
      </c>
      <c r="J20" s="10">
        <v>47</v>
      </c>
      <c r="K20" s="9">
        <v>49</v>
      </c>
      <c r="L20" s="11">
        <f>(K20+J20-E20)</f>
        <v>96</v>
      </c>
      <c r="M20" s="105">
        <f>L20+L21+L22</f>
        <v>277</v>
      </c>
      <c r="N20" s="10">
        <v>45</v>
      </c>
      <c r="O20" s="9">
        <v>45</v>
      </c>
      <c r="P20" s="12">
        <f>(O20+N20-E20)</f>
        <v>90</v>
      </c>
      <c r="Q20" s="111">
        <f>+P20+P22+P23</f>
        <v>271</v>
      </c>
      <c r="R20" s="102">
        <f>I20+M20+Q20</f>
        <v>828</v>
      </c>
    </row>
    <row r="21" spans="1:18" ht="15" customHeight="1" x14ac:dyDescent="0.25">
      <c r="A21" s="109"/>
      <c r="B21" s="13">
        <v>2</v>
      </c>
      <c r="C21" s="14" t="s">
        <v>55</v>
      </c>
      <c r="D21" s="118"/>
      <c r="E21" s="14"/>
      <c r="F21" s="15">
        <v>49</v>
      </c>
      <c r="G21" s="16">
        <v>43</v>
      </c>
      <c r="H21" s="32">
        <f t="shared" si="0"/>
        <v>92</v>
      </c>
      <c r="I21" s="115"/>
      <c r="J21" s="17">
        <v>48</v>
      </c>
      <c r="K21" s="16">
        <v>41</v>
      </c>
      <c r="L21" s="18">
        <f t="shared" ref="L21:L23" si="5">(K21+J21-E21)</f>
        <v>89</v>
      </c>
      <c r="M21" s="106"/>
      <c r="N21" s="17"/>
      <c r="O21" s="16"/>
      <c r="P21" s="19">
        <f>(O21+N21-E21)</f>
        <v>0</v>
      </c>
      <c r="Q21" s="112"/>
      <c r="R21" s="103"/>
    </row>
    <row r="22" spans="1:18" ht="15" customHeight="1" x14ac:dyDescent="0.25">
      <c r="A22" s="109"/>
      <c r="B22" s="13">
        <v>3</v>
      </c>
      <c r="C22" s="63" t="s">
        <v>54</v>
      </c>
      <c r="D22" s="118"/>
      <c r="E22" s="63"/>
      <c r="F22" s="64">
        <v>46</v>
      </c>
      <c r="G22" s="16">
        <v>51</v>
      </c>
      <c r="H22" s="32">
        <f t="shared" si="0"/>
        <v>97</v>
      </c>
      <c r="I22" s="115"/>
      <c r="J22" s="17">
        <v>46</v>
      </c>
      <c r="K22" s="16">
        <v>46</v>
      </c>
      <c r="L22" s="18">
        <f t="shared" si="5"/>
        <v>92</v>
      </c>
      <c r="M22" s="106"/>
      <c r="N22" s="17">
        <v>42</v>
      </c>
      <c r="O22" s="16">
        <v>43</v>
      </c>
      <c r="P22" s="19">
        <f>(O22+N22-E22)</f>
        <v>85</v>
      </c>
      <c r="Q22" s="112"/>
      <c r="R22" s="103"/>
    </row>
    <row r="23" spans="1:18" ht="15.75" customHeight="1" thickBot="1" x14ac:dyDescent="0.3">
      <c r="A23" s="110"/>
      <c r="B23" s="20">
        <v>4</v>
      </c>
      <c r="C23" s="66" t="s">
        <v>56</v>
      </c>
      <c r="D23" s="119"/>
      <c r="E23" s="66"/>
      <c r="F23" s="67">
        <v>54</v>
      </c>
      <c r="G23" s="68">
        <v>53</v>
      </c>
      <c r="H23" s="33">
        <f t="shared" si="0"/>
        <v>107</v>
      </c>
      <c r="I23" s="116"/>
      <c r="J23" s="24">
        <v>51</v>
      </c>
      <c r="K23" s="23">
        <v>54</v>
      </c>
      <c r="L23" s="25">
        <f t="shared" si="5"/>
        <v>105</v>
      </c>
      <c r="M23" s="107"/>
      <c r="N23" s="24">
        <v>46</v>
      </c>
      <c r="O23" s="23">
        <v>50</v>
      </c>
      <c r="P23" s="26">
        <f>(O23+N23-E23)</f>
        <v>96</v>
      </c>
      <c r="Q23" s="113"/>
      <c r="R23" s="104"/>
    </row>
  </sheetData>
  <sortState ref="C20:H23">
    <sortCondition ref="H20:H23"/>
  </sortState>
  <mergeCells count="30">
    <mergeCell ref="A20:A23"/>
    <mergeCell ref="A12:A15"/>
    <mergeCell ref="A16:A19"/>
    <mergeCell ref="Q20:Q23"/>
    <mergeCell ref="Q12:Q15"/>
    <mergeCell ref="Q16:Q19"/>
    <mergeCell ref="I20:I23"/>
    <mergeCell ref="I12:I15"/>
    <mergeCell ref="I16:I19"/>
    <mergeCell ref="D20:D23"/>
    <mergeCell ref="D12:D15"/>
    <mergeCell ref="D16:D19"/>
    <mergeCell ref="R20:R23"/>
    <mergeCell ref="M20:M23"/>
    <mergeCell ref="R12:R15"/>
    <mergeCell ref="R16:R19"/>
    <mergeCell ref="M12:M15"/>
    <mergeCell ref="M16:M19"/>
    <mergeCell ref="B4:R5"/>
    <mergeCell ref="B6:R6"/>
    <mergeCell ref="B7:R7"/>
    <mergeCell ref="B9:R9"/>
    <mergeCell ref="B10:B11"/>
    <mergeCell ref="C10:C11"/>
    <mergeCell ref="D10:D11"/>
    <mergeCell ref="E10:E11"/>
    <mergeCell ref="F10:G10"/>
    <mergeCell ref="J10:K10"/>
    <mergeCell ref="N10:O10"/>
    <mergeCell ref="B8:R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R35"/>
  <sheetViews>
    <sheetView topLeftCell="A18" workbookViewId="0">
      <selection activeCell="A28" sqref="A28:XFD31"/>
    </sheetView>
  </sheetViews>
  <sheetFormatPr baseColWidth="10" defaultColWidth="11.42578125" defaultRowHeight="15" x14ac:dyDescent="0.25"/>
  <cols>
    <col min="1" max="1" width="5" style="1" customWidth="1"/>
    <col min="2" max="2" width="3" style="1" bestFit="1" customWidth="1"/>
    <col min="3" max="3" width="37.140625" style="1" customWidth="1"/>
    <col min="4" max="4" width="12.5703125" style="1" bestFit="1" customWidth="1"/>
    <col min="5" max="5" width="11.42578125" style="1"/>
    <col min="6" max="6" width="9.85546875" style="1" customWidth="1"/>
    <col min="7" max="7" width="9.7109375" style="1" bestFit="1" customWidth="1"/>
    <col min="8" max="8" width="7.7109375" style="1" bestFit="1" customWidth="1"/>
    <col min="9" max="9" width="7.7109375" style="1" customWidth="1"/>
    <col min="10" max="10" width="9.85546875" style="1" customWidth="1"/>
    <col min="11" max="11" width="9.7109375" style="1" bestFit="1" customWidth="1"/>
    <col min="12" max="13" width="8.140625" style="1" customWidth="1"/>
    <col min="14" max="14" width="9.85546875" style="1" customWidth="1"/>
    <col min="15" max="15" width="9.7109375" style="1" bestFit="1" customWidth="1"/>
    <col min="16" max="16" width="7.7109375" style="1" bestFit="1" customWidth="1"/>
    <col min="17" max="17" width="7.7109375" style="1" customWidth="1"/>
    <col min="18" max="18" width="13.5703125" style="1" customWidth="1"/>
    <col min="19" max="16384" width="11.42578125" style="1"/>
  </cols>
  <sheetData>
    <row r="4" spans="1:18" x14ac:dyDescent="0.25">
      <c r="B4" s="93" t="s">
        <v>0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1:18" x14ac:dyDescent="0.25"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</row>
    <row r="6" spans="1:18" ht="18.75" x14ac:dyDescent="0.3">
      <c r="B6" s="94" t="s">
        <v>1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</row>
    <row r="7" spans="1:18" ht="18.75" x14ac:dyDescent="0.3">
      <c r="B7" s="94" t="s">
        <v>31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</row>
    <row r="8" spans="1:18" ht="23.25" x14ac:dyDescent="0.35">
      <c r="B8" s="101" t="s">
        <v>27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</row>
    <row r="9" spans="1:18" ht="19.5" thickBot="1" x14ac:dyDescent="0.35">
      <c r="B9" s="95" t="s">
        <v>2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</row>
    <row r="10" spans="1:18" x14ac:dyDescent="0.25">
      <c r="B10" s="96" t="s">
        <v>3</v>
      </c>
      <c r="C10" s="98" t="s">
        <v>4</v>
      </c>
      <c r="D10" s="98" t="s">
        <v>5</v>
      </c>
      <c r="E10" s="123" t="s">
        <v>6</v>
      </c>
      <c r="F10" s="125" t="s">
        <v>7</v>
      </c>
      <c r="G10" s="98"/>
      <c r="H10" s="3" t="s">
        <v>8</v>
      </c>
      <c r="I10" s="35" t="s">
        <v>8</v>
      </c>
      <c r="J10" s="100" t="s">
        <v>9</v>
      </c>
      <c r="K10" s="98"/>
      <c r="L10" s="2" t="s">
        <v>10</v>
      </c>
      <c r="M10" s="35" t="s">
        <v>8</v>
      </c>
      <c r="N10" s="100" t="s">
        <v>11</v>
      </c>
      <c r="O10" s="98"/>
      <c r="P10" s="2" t="s">
        <v>10</v>
      </c>
      <c r="Q10" s="35" t="s">
        <v>8</v>
      </c>
      <c r="R10" s="3" t="s">
        <v>12</v>
      </c>
    </row>
    <row r="11" spans="1:18" ht="15.75" thickBot="1" x14ac:dyDescent="0.3">
      <c r="B11" s="97"/>
      <c r="C11" s="99"/>
      <c r="D11" s="99"/>
      <c r="E11" s="124"/>
      <c r="F11" s="87" t="s">
        <v>13</v>
      </c>
      <c r="G11" s="81" t="s">
        <v>14</v>
      </c>
      <c r="H11" s="88" t="s">
        <v>15</v>
      </c>
      <c r="I11" s="36" t="s">
        <v>26</v>
      </c>
      <c r="J11" s="34" t="s">
        <v>13</v>
      </c>
      <c r="K11" s="4" t="s">
        <v>14</v>
      </c>
      <c r="L11" s="5" t="s">
        <v>9</v>
      </c>
      <c r="M11" s="36" t="s">
        <v>26</v>
      </c>
      <c r="N11" s="34" t="s">
        <v>13</v>
      </c>
      <c r="O11" s="4" t="s">
        <v>14</v>
      </c>
      <c r="P11" s="5" t="s">
        <v>11</v>
      </c>
      <c r="Q11" s="36" t="s">
        <v>26</v>
      </c>
      <c r="R11" s="6" t="s">
        <v>16</v>
      </c>
    </row>
    <row r="12" spans="1:18" ht="15" customHeight="1" x14ac:dyDescent="0.25">
      <c r="A12" s="108">
        <v>1</v>
      </c>
      <c r="B12" s="28">
        <v>1</v>
      </c>
      <c r="C12" s="7" t="s">
        <v>75</v>
      </c>
      <c r="D12" s="117" t="s">
        <v>22</v>
      </c>
      <c r="E12" s="7"/>
      <c r="F12" s="57">
        <v>40</v>
      </c>
      <c r="G12" s="58">
        <v>49</v>
      </c>
      <c r="H12" s="59">
        <f t="shared" ref="H12:H27" si="0">G12+F12-E12</f>
        <v>89</v>
      </c>
      <c r="I12" s="114">
        <f>H12+H13+H14</f>
        <v>280</v>
      </c>
      <c r="J12" s="10">
        <v>41</v>
      </c>
      <c r="K12" s="9">
        <v>42</v>
      </c>
      <c r="L12" s="11">
        <f>(K12+J12-E12)</f>
        <v>83</v>
      </c>
      <c r="M12" s="105">
        <f>+L12+L13+L14</f>
        <v>267</v>
      </c>
      <c r="N12" s="10">
        <v>46</v>
      </c>
      <c r="O12" s="9">
        <v>41</v>
      </c>
      <c r="P12" s="12">
        <f>(O12+N12-E12)</f>
        <v>87</v>
      </c>
      <c r="Q12" s="111">
        <f>+P12+P13+P14</f>
        <v>272</v>
      </c>
      <c r="R12" s="102">
        <f>I12+M12+Q12</f>
        <v>819</v>
      </c>
    </row>
    <row r="13" spans="1:18" ht="15" customHeight="1" x14ac:dyDescent="0.25">
      <c r="A13" s="109"/>
      <c r="B13" s="13">
        <v>2</v>
      </c>
      <c r="C13" s="14" t="s">
        <v>74</v>
      </c>
      <c r="D13" s="118"/>
      <c r="E13" s="14"/>
      <c r="F13" s="15">
        <v>48</v>
      </c>
      <c r="G13" s="16">
        <v>45</v>
      </c>
      <c r="H13" s="32">
        <f t="shared" si="0"/>
        <v>93</v>
      </c>
      <c r="I13" s="115"/>
      <c r="J13" s="17">
        <v>45</v>
      </c>
      <c r="K13" s="16">
        <v>48</v>
      </c>
      <c r="L13" s="18">
        <f>(K13+J13-E13)</f>
        <v>93</v>
      </c>
      <c r="M13" s="106"/>
      <c r="N13" s="17">
        <v>45</v>
      </c>
      <c r="O13" s="16">
        <v>50</v>
      </c>
      <c r="P13" s="19">
        <f>(O13+N13-E13)</f>
        <v>95</v>
      </c>
      <c r="Q13" s="112"/>
      <c r="R13" s="103"/>
    </row>
    <row r="14" spans="1:18" ht="15" customHeight="1" x14ac:dyDescent="0.25">
      <c r="A14" s="109"/>
      <c r="B14" s="13">
        <v>3</v>
      </c>
      <c r="C14" s="14" t="s">
        <v>76</v>
      </c>
      <c r="D14" s="118"/>
      <c r="E14" s="14"/>
      <c r="F14" s="15">
        <v>50</v>
      </c>
      <c r="G14" s="16">
        <v>48</v>
      </c>
      <c r="H14" s="32">
        <f t="shared" si="0"/>
        <v>98</v>
      </c>
      <c r="I14" s="115"/>
      <c r="J14" s="17">
        <v>46</v>
      </c>
      <c r="K14" s="16">
        <v>45</v>
      </c>
      <c r="L14" s="18">
        <f>(K14+J14-E14)</f>
        <v>91</v>
      </c>
      <c r="M14" s="106"/>
      <c r="N14" s="17">
        <v>47</v>
      </c>
      <c r="O14" s="16">
        <v>43</v>
      </c>
      <c r="P14" s="19">
        <f>(O14+N14-E14)</f>
        <v>90</v>
      </c>
      <c r="Q14" s="112"/>
      <c r="R14" s="103"/>
    </row>
    <row r="15" spans="1:18" ht="15.75" customHeight="1" thickBot="1" x14ac:dyDescent="0.3">
      <c r="A15" s="110"/>
      <c r="B15" s="20">
        <v>4</v>
      </c>
      <c r="C15" s="21" t="s">
        <v>77</v>
      </c>
      <c r="D15" s="119"/>
      <c r="E15" s="21"/>
      <c r="F15" s="22">
        <v>58</v>
      </c>
      <c r="G15" s="23">
        <v>54</v>
      </c>
      <c r="H15" s="33">
        <f t="shared" si="0"/>
        <v>112</v>
      </c>
      <c r="I15" s="116"/>
      <c r="J15" s="24">
        <v>53</v>
      </c>
      <c r="K15" s="23">
        <v>55</v>
      </c>
      <c r="L15" s="25">
        <f>(K15+J15-E15)</f>
        <v>108</v>
      </c>
      <c r="M15" s="107"/>
      <c r="N15" s="24">
        <v>45</v>
      </c>
      <c r="O15" s="23">
        <v>52</v>
      </c>
      <c r="P15" s="26">
        <f>(O15+N15-E15)</f>
        <v>97</v>
      </c>
      <c r="Q15" s="113"/>
      <c r="R15" s="104"/>
    </row>
    <row r="16" spans="1:18" ht="15" customHeight="1" x14ac:dyDescent="0.25">
      <c r="A16" s="108">
        <v>2</v>
      </c>
      <c r="B16" s="28">
        <v>1</v>
      </c>
      <c r="C16" s="7" t="s">
        <v>78</v>
      </c>
      <c r="D16" s="117" t="s">
        <v>17</v>
      </c>
      <c r="E16" s="7"/>
      <c r="F16" s="8">
        <v>44</v>
      </c>
      <c r="G16" s="9">
        <v>48</v>
      </c>
      <c r="H16" s="31">
        <f t="shared" si="0"/>
        <v>92</v>
      </c>
      <c r="I16" s="114">
        <f>H16+H17+H18</f>
        <v>280</v>
      </c>
      <c r="J16" s="10">
        <v>47</v>
      </c>
      <c r="K16" s="9">
        <v>42</v>
      </c>
      <c r="L16" s="11">
        <f t="shared" ref="L16:L19" si="1">(K16+J16-E16)</f>
        <v>89</v>
      </c>
      <c r="M16" s="105">
        <f>+L16+L18+L19</f>
        <v>283</v>
      </c>
      <c r="N16" s="10">
        <v>45</v>
      </c>
      <c r="O16" s="9">
        <v>45</v>
      </c>
      <c r="P16" s="12">
        <f t="shared" ref="P16:P19" si="2">(O16+N16-E16)</f>
        <v>90</v>
      </c>
      <c r="Q16" s="111">
        <f>+P16+P17+P19</f>
        <v>277</v>
      </c>
      <c r="R16" s="102">
        <f t="shared" ref="R16" si="3">I16+M16+Q16</f>
        <v>840</v>
      </c>
    </row>
    <row r="17" spans="1:18" ht="15" customHeight="1" x14ac:dyDescent="0.25">
      <c r="A17" s="109"/>
      <c r="B17" s="13">
        <v>2</v>
      </c>
      <c r="C17" s="14" t="s">
        <v>136</v>
      </c>
      <c r="D17" s="118"/>
      <c r="E17" s="14"/>
      <c r="F17" s="15">
        <v>45</v>
      </c>
      <c r="G17" s="16">
        <v>48</v>
      </c>
      <c r="H17" s="32">
        <f t="shared" si="0"/>
        <v>93</v>
      </c>
      <c r="I17" s="115"/>
      <c r="J17" s="17">
        <v>50</v>
      </c>
      <c r="K17" s="16">
        <v>50</v>
      </c>
      <c r="L17" s="18">
        <f t="shared" si="1"/>
        <v>100</v>
      </c>
      <c r="M17" s="106"/>
      <c r="N17" s="17">
        <v>47</v>
      </c>
      <c r="O17" s="16">
        <v>45</v>
      </c>
      <c r="P17" s="19">
        <f t="shared" si="2"/>
        <v>92</v>
      </c>
      <c r="Q17" s="112"/>
      <c r="R17" s="103"/>
    </row>
    <row r="18" spans="1:18" ht="15" customHeight="1" x14ac:dyDescent="0.25">
      <c r="A18" s="109"/>
      <c r="B18" s="13">
        <v>3</v>
      </c>
      <c r="C18" s="14" t="s">
        <v>80</v>
      </c>
      <c r="D18" s="118"/>
      <c r="E18" s="14"/>
      <c r="F18" s="15">
        <v>45</v>
      </c>
      <c r="G18" s="16">
        <v>50</v>
      </c>
      <c r="H18" s="32">
        <f t="shared" si="0"/>
        <v>95</v>
      </c>
      <c r="I18" s="115"/>
      <c r="J18" s="17">
        <v>48</v>
      </c>
      <c r="K18" s="16">
        <v>48</v>
      </c>
      <c r="L18" s="18">
        <f t="shared" si="1"/>
        <v>96</v>
      </c>
      <c r="M18" s="106"/>
      <c r="N18" s="17">
        <v>51</v>
      </c>
      <c r="O18" s="16">
        <v>49</v>
      </c>
      <c r="P18" s="19">
        <f t="shared" si="2"/>
        <v>100</v>
      </c>
      <c r="Q18" s="112"/>
      <c r="R18" s="103"/>
    </row>
    <row r="19" spans="1:18" ht="15.75" customHeight="1" thickBot="1" x14ac:dyDescent="0.3">
      <c r="A19" s="110"/>
      <c r="B19" s="20">
        <v>4</v>
      </c>
      <c r="C19" s="21" t="s">
        <v>79</v>
      </c>
      <c r="D19" s="119"/>
      <c r="E19" s="21"/>
      <c r="F19" s="22">
        <v>46</v>
      </c>
      <c r="G19" s="23">
        <v>54</v>
      </c>
      <c r="H19" s="33">
        <f t="shared" si="0"/>
        <v>100</v>
      </c>
      <c r="I19" s="116"/>
      <c r="J19" s="24">
        <v>48</v>
      </c>
      <c r="K19" s="23">
        <v>50</v>
      </c>
      <c r="L19" s="25">
        <f t="shared" si="1"/>
        <v>98</v>
      </c>
      <c r="M19" s="107"/>
      <c r="N19" s="24">
        <v>49</v>
      </c>
      <c r="O19" s="23">
        <v>46</v>
      </c>
      <c r="P19" s="26">
        <f t="shared" si="2"/>
        <v>95</v>
      </c>
      <c r="Q19" s="113"/>
      <c r="R19" s="104"/>
    </row>
    <row r="20" spans="1:18" ht="15" customHeight="1" x14ac:dyDescent="0.25">
      <c r="A20" s="108">
        <v>3</v>
      </c>
      <c r="B20" s="28">
        <v>1</v>
      </c>
      <c r="C20" s="7" t="s">
        <v>67</v>
      </c>
      <c r="D20" s="117" t="s">
        <v>18</v>
      </c>
      <c r="E20" s="69"/>
      <c r="F20" s="61">
        <v>45</v>
      </c>
      <c r="G20" s="72">
        <v>44</v>
      </c>
      <c r="H20" s="89">
        <f t="shared" ref="H20:H23" si="4">G20+F20-E20</f>
        <v>89</v>
      </c>
      <c r="I20" s="120">
        <f>H20+H21+H22</f>
        <v>277</v>
      </c>
      <c r="J20" s="10">
        <v>43</v>
      </c>
      <c r="K20" s="9">
        <v>49</v>
      </c>
      <c r="L20" s="11">
        <f>(K20+J20-E20)</f>
        <v>92</v>
      </c>
      <c r="M20" s="105">
        <f>L20+L21+L23</f>
        <v>291</v>
      </c>
      <c r="N20" s="10">
        <v>45</v>
      </c>
      <c r="O20" s="9">
        <v>46</v>
      </c>
      <c r="P20" s="12">
        <f t="shared" ref="P20:P23" si="5">(O20+N20-E20)</f>
        <v>91</v>
      </c>
      <c r="Q20" s="111">
        <f>+P20+P21+P22</f>
        <v>282</v>
      </c>
      <c r="R20" s="102">
        <f>I20+M20+Q20</f>
        <v>850</v>
      </c>
    </row>
    <row r="21" spans="1:18" ht="15" customHeight="1" x14ac:dyDescent="0.25">
      <c r="A21" s="109"/>
      <c r="B21" s="13">
        <v>2</v>
      </c>
      <c r="C21" s="14" t="s">
        <v>68</v>
      </c>
      <c r="D21" s="118"/>
      <c r="E21" s="62"/>
      <c r="F21" s="64">
        <v>44</v>
      </c>
      <c r="G21" s="70">
        <v>46</v>
      </c>
      <c r="H21" s="90">
        <f t="shared" si="4"/>
        <v>90</v>
      </c>
      <c r="I21" s="121"/>
      <c r="J21" s="17">
        <v>48</v>
      </c>
      <c r="K21" s="16">
        <v>49</v>
      </c>
      <c r="L21" s="18">
        <f t="shared" ref="L21:L23" si="6">(K21+J21-E21)</f>
        <v>97</v>
      </c>
      <c r="M21" s="106"/>
      <c r="N21" s="17">
        <v>48</v>
      </c>
      <c r="O21" s="16">
        <v>46</v>
      </c>
      <c r="P21" s="19">
        <f t="shared" si="5"/>
        <v>94</v>
      </c>
      <c r="Q21" s="112"/>
      <c r="R21" s="103"/>
    </row>
    <row r="22" spans="1:18" ht="15" customHeight="1" x14ac:dyDescent="0.25">
      <c r="A22" s="109"/>
      <c r="B22" s="13">
        <v>3</v>
      </c>
      <c r="C22" s="14" t="s">
        <v>66</v>
      </c>
      <c r="D22" s="118"/>
      <c r="E22" s="62"/>
      <c r="F22" s="64">
        <v>47</v>
      </c>
      <c r="G22" s="70">
        <v>51</v>
      </c>
      <c r="H22" s="90">
        <f t="shared" si="4"/>
        <v>98</v>
      </c>
      <c r="I22" s="121"/>
      <c r="J22" s="17">
        <v>44</v>
      </c>
      <c r="K22" s="16">
        <v>59</v>
      </c>
      <c r="L22" s="18">
        <f t="shared" si="6"/>
        <v>103</v>
      </c>
      <c r="M22" s="106"/>
      <c r="N22" s="17">
        <v>49</v>
      </c>
      <c r="O22" s="16">
        <v>48</v>
      </c>
      <c r="P22" s="19">
        <f t="shared" si="5"/>
        <v>97</v>
      </c>
      <c r="Q22" s="112"/>
      <c r="R22" s="103"/>
    </row>
    <row r="23" spans="1:18" ht="15.75" customHeight="1" thickBot="1" x14ac:dyDescent="0.3">
      <c r="A23" s="110"/>
      <c r="B23" s="20">
        <v>4</v>
      </c>
      <c r="C23" s="21" t="s">
        <v>69</v>
      </c>
      <c r="D23" s="119"/>
      <c r="E23" s="65"/>
      <c r="F23" s="67">
        <v>47</v>
      </c>
      <c r="G23" s="73">
        <v>52</v>
      </c>
      <c r="H23" s="91">
        <f t="shared" si="4"/>
        <v>99</v>
      </c>
      <c r="I23" s="122"/>
      <c r="J23" s="24">
        <v>51</v>
      </c>
      <c r="K23" s="23">
        <v>51</v>
      </c>
      <c r="L23" s="25">
        <f t="shared" si="6"/>
        <v>102</v>
      </c>
      <c r="M23" s="107"/>
      <c r="N23" s="24">
        <v>45</v>
      </c>
      <c r="O23" s="23">
        <v>58</v>
      </c>
      <c r="P23" s="26">
        <f t="shared" si="5"/>
        <v>103</v>
      </c>
      <c r="Q23" s="113"/>
      <c r="R23" s="104"/>
    </row>
    <row r="24" spans="1:18" ht="15" customHeight="1" x14ac:dyDescent="0.25">
      <c r="A24" s="108">
        <v>4</v>
      </c>
      <c r="B24" s="28">
        <v>1</v>
      </c>
      <c r="C24" s="7" t="s">
        <v>70</v>
      </c>
      <c r="D24" s="117" t="s">
        <v>21</v>
      </c>
      <c r="E24" s="69"/>
      <c r="F24" s="61">
        <v>43</v>
      </c>
      <c r="G24" s="72">
        <v>46</v>
      </c>
      <c r="H24" s="89">
        <f t="shared" si="0"/>
        <v>89</v>
      </c>
      <c r="I24" s="120">
        <f>H24+H25+H26</f>
        <v>271</v>
      </c>
      <c r="J24" s="10">
        <v>50</v>
      </c>
      <c r="K24" s="9">
        <v>47</v>
      </c>
      <c r="L24" s="11">
        <f t="shared" ref="L24:L27" si="7">(K24+J24-E24)</f>
        <v>97</v>
      </c>
      <c r="M24" s="105">
        <f>+L24+L25+L26</f>
        <v>294</v>
      </c>
      <c r="N24" s="10">
        <v>44</v>
      </c>
      <c r="O24" s="9">
        <v>46</v>
      </c>
      <c r="P24" s="12">
        <f>(O24+N24-E24)</f>
        <v>90</v>
      </c>
      <c r="Q24" s="111">
        <f>+P24+P25+P27</f>
        <v>286</v>
      </c>
      <c r="R24" s="102">
        <f t="shared" ref="R24" si="8">I24+M24+Q24</f>
        <v>851</v>
      </c>
    </row>
    <row r="25" spans="1:18" ht="15" customHeight="1" x14ac:dyDescent="0.25">
      <c r="A25" s="109"/>
      <c r="B25" s="13">
        <v>2</v>
      </c>
      <c r="C25" s="14" t="s">
        <v>72</v>
      </c>
      <c r="D25" s="118"/>
      <c r="E25" s="62"/>
      <c r="F25" s="64">
        <v>44</v>
      </c>
      <c r="G25" s="70">
        <v>46</v>
      </c>
      <c r="H25" s="90">
        <f t="shared" si="0"/>
        <v>90</v>
      </c>
      <c r="I25" s="121"/>
      <c r="J25" s="17">
        <v>51</v>
      </c>
      <c r="K25" s="16">
        <v>49</v>
      </c>
      <c r="L25" s="18">
        <f t="shared" si="7"/>
        <v>100</v>
      </c>
      <c r="M25" s="106"/>
      <c r="N25" s="17">
        <v>47</v>
      </c>
      <c r="O25" s="16">
        <v>53</v>
      </c>
      <c r="P25" s="19">
        <f>(O25+N25-E25)</f>
        <v>100</v>
      </c>
      <c r="Q25" s="112"/>
      <c r="R25" s="103"/>
    </row>
    <row r="26" spans="1:18" ht="15" customHeight="1" x14ac:dyDescent="0.25">
      <c r="A26" s="109"/>
      <c r="B26" s="13">
        <v>3</v>
      </c>
      <c r="C26" s="14" t="s">
        <v>73</v>
      </c>
      <c r="D26" s="118"/>
      <c r="E26" s="62"/>
      <c r="F26" s="64">
        <v>46</v>
      </c>
      <c r="G26" s="70">
        <v>46</v>
      </c>
      <c r="H26" s="90">
        <f t="shared" si="0"/>
        <v>92</v>
      </c>
      <c r="I26" s="121"/>
      <c r="J26" s="17">
        <v>46</v>
      </c>
      <c r="K26" s="16">
        <v>51</v>
      </c>
      <c r="L26" s="18">
        <f t="shared" si="7"/>
        <v>97</v>
      </c>
      <c r="M26" s="106"/>
      <c r="N26" s="17">
        <v>54</v>
      </c>
      <c r="O26" s="16">
        <v>49</v>
      </c>
      <c r="P26" s="19">
        <f>(O26+N26-E26)</f>
        <v>103</v>
      </c>
      <c r="Q26" s="112"/>
      <c r="R26" s="103"/>
    </row>
    <row r="27" spans="1:18" ht="15.75" customHeight="1" thickBot="1" x14ac:dyDescent="0.3">
      <c r="A27" s="110"/>
      <c r="B27" s="20">
        <v>4</v>
      </c>
      <c r="C27" s="21" t="s">
        <v>71</v>
      </c>
      <c r="D27" s="119"/>
      <c r="E27" s="65"/>
      <c r="F27" s="67">
        <v>50</v>
      </c>
      <c r="G27" s="73">
        <v>51</v>
      </c>
      <c r="H27" s="91">
        <f t="shared" si="0"/>
        <v>101</v>
      </c>
      <c r="I27" s="122"/>
      <c r="J27" s="24">
        <v>54</v>
      </c>
      <c r="K27" s="23">
        <v>57</v>
      </c>
      <c r="L27" s="25">
        <f t="shared" si="7"/>
        <v>111</v>
      </c>
      <c r="M27" s="107"/>
      <c r="N27" s="24">
        <v>48</v>
      </c>
      <c r="O27" s="23">
        <v>48</v>
      </c>
      <c r="P27" s="26">
        <f>(O27+N27-E27)</f>
        <v>96</v>
      </c>
      <c r="Q27" s="113"/>
      <c r="R27" s="104"/>
    </row>
    <row r="28" spans="1:18" x14ac:dyDescent="0.25">
      <c r="A28" s="108">
        <v>5</v>
      </c>
      <c r="B28" s="28">
        <v>1</v>
      </c>
      <c r="C28" s="7" t="s">
        <v>137</v>
      </c>
      <c r="D28" s="126" t="s">
        <v>19</v>
      </c>
      <c r="E28" s="7"/>
      <c r="F28" s="8">
        <v>50</v>
      </c>
      <c r="G28" s="9">
        <v>48</v>
      </c>
      <c r="H28" s="31">
        <f t="shared" ref="H28:H31" si="9">G28+F28-E28</f>
        <v>98</v>
      </c>
      <c r="I28" s="114">
        <f>H28+H29+H30</f>
        <v>298</v>
      </c>
      <c r="J28" s="10">
        <v>55</v>
      </c>
      <c r="K28" s="9">
        <v>48</v>
      </c>
      <c r="L28" s="11">
        <f t="shared" ref="L28:L31" si="10">(K28+J28-E28)</f>
        <v>103</v>
      </c>
      <c r="M28" s="105">
        <f>L28+L29+L30</f>
        <v>300</v>
      </c>
      <c r="N28" s="10">
        <v>45</v>
      </c>
      <c r="O28" s="9">
        <v>49</v>
      </c>
      <c r="P28" s="12">
        <f t="shared" ref="P28:P31" si="11">(O28+N28-E28)</f>
        <v>94</v>
      </c>
      <c r="Q28" s="111">
        <f>+P28+P29+P30</f>
        <v>279</v>
      </c>
      <c r="R28" s="102">
        <f t="shared" ref="R28" si="12">I28+M28+Q28</f>
        <v>877</v>
      </c>
    </row>
    <row r="29" spans="1:18" x14ac:dyDescent="0.25">
      <c r="A29" s="109"/>
      <c r="B29" s="13">
        <v>2</v>
      </c>
      <c r="C29" s="14" t="s">
        <v>138</v>
      </c>
      <c r="D29" s="127"/>
      <c r="E29" s="14"/>
      <c r="F29" s="15">
        <v>46</v>
      </c>
      <c r="G29" s="16">
        <v>48</v>
      </c>
      <c r="H29" s="32">
        <f t="shared" si="9"/>
        <v>94</v>
      </c>
      <c r="I29" s="115"/>
      <c r="J29" s="17">
        <v>46</v>
      </c>
      <c r="K29" s="16">
        <v>45</v>
      </c>
      <c r="L29" s="18">
        <f t="shared" si="10"/>
        <v>91</v>
      </c>
      <c r="M29" s="106"/>
      <c r="N29" s="17">
        <v>45</v>
      </c>
      <c r="O29" s="16">
        <v>44</v>
      </c>
      <c r="P29" s="19">
        <f t="shared" si="11"/>
        <v>89</v>
      </c>
      <c r="Q29" s="112"/>
      <c r="R29" s="103"/>
    </row>
    <row r="30" spans="1:18" x14ac:dyDescent="0.25">
      <c r="A30" s="109"/>
      <c r="B30" s="13">
        <v>3</v>
      </c>
      <c r="C30" s="14" t="s">
        <v>139</v>
      </c>
      <c r="D30" s="127"/>
      <c r="E30" s="14"/>
      <c r="F30" s="15">
        <v>55</v>
      </c>
      <c r="G30" s="16">
        <v>51</v>
      </c>
      <c r="H30" s="32">
        <f t="shared" si="9"/>
        <v>106</v>
      </c>
      <c r="I30" s="115"/>
      <c r="J30" s="17">
        <v>58</v>
      </c>
      <c r="K30" s="16">
        <v>48</v>
      </c>
      <c r="L30" s="18">
        <f t="shared" si="10"/>
        <v>106</v>
      </c>
      <c r="M30" s="106"/>
      <c r="N30" s="17">
        <v>48</v>
      </c>
      <c r="O30" s="16">
        <v>48</v>
      </c>
      <c r="P30" s="19">
        <f t="shared" si="11"/>
        <v>96</v>
      </c>
      <c r="Q30" s="112"/>
      <c r="R30" s="103"/>
    </row>
    <row r="31" spans="1:18" ht="15.75" thickBot="1" x14ac:dyDescent="0.3">
      <c r="A31" s="110"/>
      <c r="B31" s="20">
        <v>4</v>
      </c>
      <c r="C31" s="21"/>
      <c r="D31" s="128"/>
      <c r="E31" s="21"/>
      <c r="F31" s="22"/>
      <c r="G31" s="23"/>
      <c r="H31" s="33">
        <f t="shared" si="9"/>
        <v>0</v>
      </c>
      <c r="I31" s="116"/>
      <c r="J31" s="24"/>
      <c r="K31" s="23"/>
      <c r="L31" s="25">
        <f t="shared" si="10"/>
        <v>0</v>
      </c>
      <c r="M31" s="107"/>
      <c r="N31" s="24"/>
      <c r="O31" s="23"/>
      <c r="P31" s="26">
        <f t="shared" si="11"/>
        <v>0</v>
      </c>
      <c r="Q31" s="113"/>
      <c r="R31" s="104"/>
    </row>
    <row r="32" spans="1:18" x14ac:dyDescent="0.25">
      <c r="A32" s="108">
        <v>6</v>
      </c>
      <c r="B32" s="28">
        <v>1</v>
      </c>
      <c r="C32" s="7" t="s">
        <v>81</v>
      </c>
      <c r="D32" s="126" t="s">
        <v>24</v>
      </c>
      <c r="E32" s="7"/>
      <c r="F32" s="8">
        <v>51</v>
      </c>
      <c r="G32" s="9">
        <v>48</v>
      </c>
      <c r="H32" s="31">
        <f>G32+F32-E32</f>
        <v>99</v>
      </c>
      <c r="I32" s="114">
        <f>H32+H33+H34</f>
        <v>299</v>
      </c>
      <c r="J32" s="10">
        <v>51</v>
      </c>
      <c r="K32" s="9">
        <v>51</v>
      </c>
      <c r="L32" s="11">
        <f>(K32+J32-E32)</f>
        <v>102</v>
      </c>
      <c r="M32" s="105">
        <f>+L32+L33+L34</f>
        <v>307</v>
      </c>
      <c r="N32" s="10">
        <v>49</v>
      </c>
      <c r="O32" s="9">
        <v>52</v>
      </c>
      <c r="P32" s="12">
        <f>(O32+N32-E32)</f>
        <v>101</v>
      </c>
      <c r="Q32" s="111">
        <f>+P33+P34+P35</f>
        <v>283</v>
      </c>
      <c r="R32" s="102">
        <f t="shared" ref="R32" si="13">I32+M32+Q32</f>
        <v>889</v>
      </c>
    </row>
    <row r="33" spans="1:18" x14ac:dyDescent="0.25">
      <c r="A33" s="109"/>
      <c r="B33" s="13">
        <v>2</v>
      </c>
      <c r="C33" s="14" t="s">
        <v>83</v>
      </c>
      <c r="D33" s="127"/>
      <c r="E33" s="14"/>
      <c r="F33" s="15">
        <v>46</v>
      </c>
      <c r="G33" s="16">
        <v>53</v>
      </c>
      <c r="H33" s="32">
        <f>G33+F33-E33</f>
        <v>99</v>
      </c>
      <c r="I33" s="115"/>
      <c r="J33" s="17">
        <v>52</v>
      </c>
      <c r="K33" s="16">
        <v>55</v>
      </c>
      <c r="L33" s="18">
        <f>(K33+J33-E33)</f>
        <v>107</v>
      </c>
      <c r="M33" s="106"/>
      <c r="N33" s="17">
        <v>48</v>
      </c>
      <c r="O33" s="16">
        <v>50</v>
      </c>
      <c r="P33" s="19">
        <f>(O33+N33-E33)</f>
        <v>98</v>
      </c>
      <c r="Q33" s="112"/>
      <c r="R33" s="103"/>
    </row>
    <row r="34" spans="1:18" x14ac:dyDescent="0.25">
      <c r="A34" s="109"/>
      <c r="B34" s="13">
        <v>3</v>
      </c>
      <c r="C34" s="14" t="s">
        <v>84</v>
      </c>
      <c r="D34" s="127"/>
      <c r="E34" s="14"/>
      <c r="F34" s="15">
        <v>55</v>
      </c>
      <c r="G34" s="16">
        <v>46</v>
      </c>
      <c r="H34" s="32">
        <f>G34+F34-E34</f>
        <v>101</v>
      </c>
      <c r="I34" s="115"/>
      <c r="J34" s="17">
        <v>50</v>
      </c>
      <c r="K34" s="16">
        <v>48</v>
      </c>
      <c r="L34" s="18">
        <f>(K34+J34-E34)</f>
        <v>98</v>
      </c>
      <c r="M34" s="106"/>
      <c r="N34" s="17">
        <v>44</v>
      </c>
      <c r="O34" s="16">
        <v>42</v>
      </c>
      <c r="P34" s="19">
        <f>(O34+N34-E34)</f>
        <v>86</v>
      </c>
      <c r="Q34" s="112"/>
      <c r="R34" s="103"/>
    </row>
    <row r="35" spans="1:18" ht="15.75" thickBot="1" x14ac:dyDescent="0.3">
      <c r="A35" s="110"/>
      <c r="B35" s="20">
        <v>4</v>
      </c>
      <c r="C35" s="21" t="s">
        <v>82</v>
      </c>
      <c r="D35" s="128"/>
      <c r="E35" s="21"/>
      <c r="F35" s="22">
        <v>54</v>
      </c>
      <c r="G35" s="23">
        <v>55</v>
      </c>
      <c r="H35" s="33">
        <f>G35+F35-E35</f>
        <v>109</v>
      </c>
      <c r="I35" s="116"/>
      <c r="J35" s="24">
        <v>56</v>
      </c>
      <c r="K35" s="23">
        <v>57</v>
      </c>
      <c r="L35" s="25">
        <f>(K35+J35-E35)</f>
        <v>113</v>
      </c>
      <c r="M35" s="107"/>
      <c r="N35" s="24">
        <v>46</v>
      </c>
      <c r="O35" s="23">
        <v>53</v>
      </c>
      <c r="P35" s="26">
        <f>(O35+N35-E35)</f>
        <v>99</v>
      </c>
      <c r="Q35" s="113"/>
      <c r="R35" s="104"/>
    </row>
  </sheetData>
  <sortState ref="C36:H39">
    <sortCondition ref="H28:H31"/>
  </sortState>
  <mergeCells count="48">
    <mergeCell ref="Q20:Q23"/>
    <mergeCell ref="R20:R23"/>
    <mergeCell ref="R32:R35"/>
    <mergeCell ref="A32:A35"/>
    <mergeCell ref="D32:D35"/>
    <mergeCell ref="I32:I35"/>
    <mergeCell ref="M32:M35"/>
    <mergeCell ref="Q32:Q35"/>
    <mergeCell ref="R28:R31"/>
    <mergeCell ref="A28:A31"/>
    <mergeCell ref="D28:D31"/>
    <mergeCell ref="I28:I31"/>
    <mergeCell ref="M28:M31"/>
    <mergeCell ref="Q28:Q31"/>
    <mergeCell ref="A20:A23"/>
    <mergeCell ref="D20:D23"/>
    <mergeCell ref="A16:A19"/>
    <mergeCell ref="D16:D19"/>
    <mergeCell ref="I16:I19"/>
    <mergeCell ref="M16:M19"/>
    <mergeCell ref="Q16:Q19"/>
    <mergeCell ref="I20:I23"/>
    <mergeCell ref="M20:M23"/>
    <mergeCell ref="B10:B11"/>
    <mergeCell ref="C10:C11"/>
    <mergeCell ref="D10:D11"/>
    <mergeCell ref="E10:E11"/>
    <mergeCell ref="F10:G10"/>
    <mergeCell ref="M24:M27"/>
    <mergeCell ref="D12:D15"/>
    <mergeCell ref="I12:I15"/>
    <mergeCell ref="M12:M15"/>
    <mergeCell ref="R24:R27"/>
    <mergeCell ref="A24:A27"/>
    <mergeCell ref="D24:D27"/>
    <mergeCell ref="I24:I27"/>
    <mergeCell ref="B4:R5"/>
    <mergeCell ref="B6:R6"/>
    <mergeCell ref="B7:R7"/>
    <mergeCell ref="B8:R8"/>
    <mergeCell ref="B9:R9"/>
    <mergeCell ref="J10:K10"/>
    <mergeCell ref="N10:O10"/>
    <mergeCell ref="Q24:Q27"/>
    <mergeCell ref="R16:R19"/>
    <mergeCell ref="A12:A15"/>
    <mergeCell ref="Q12:Q15"/>
    <mergeCell ref="R12:R15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R35"/>
  <sheetViews>
    <sheetView topLeftCell="A7" workbookViewId="0">
      <selection activeCell="Q36" sqref="Q36"/>
    </sheetView>
  </sheetViews>
  <sheetFormatPr baseColWidth="10" defaultColWidth="11.42578125" defaultRowHeight="15" x14ac:dyDescent="0.25"/>
  <cols>
    <col min="1" max="1" width="5" style="1" customWidth="1"/>
    <col min="2" max="2" width="3" style="1" bestFit="1" customWidth="1"/>
    <col min="3" max="3" width="37.140625" style="1" customWidth="1"/>
    <col min="4" max="4" width="12.5703125" style="1" bestFit="1" customWidth="1"/>
    <col min="5" max="5" width="11.42578125" style="1"/>
    <col min="6" max="6" width="9.85546875" style="1" customWidth="1"/>
    <col min="7" max="7" width="9.7109375" style="1" bestFit="1" customWidth="1"/>
    <col min="8" max="8" width="7.7109375" style="1" bestFit="1" customWidth="1"/>
    <col min="9" max="9" width="7.7109375" style="1" customWidth="1"/>
    <col min="10" max="10" width="9.85546875" style="1" customWidth="1"/>
    <col min="11" max="11" width="9.7109375" style="1" bestFit="1" customWidth="1"/>
    <col min="12" max="13" width="8.140625" style="1" customWidth="1"/>
    <col min="14" max="14" width="9.85546875" style="1" customWidth="1"/>
    <col min="15" max="15" width="9.7109375" style="1" bestFit="1" customWidth="1"/>
    <col min="16" max="16" width="7.7109375" style="1" bestFit="1" customWidth="1"/>
    <col min="17" max="17" width="7.7109375" style="1" customWidth="1"/>
    <col min="18" max="18" width="13.5703125" style="1" customWidth="1"/>
    <col min="19" max="16384" width="11.42578125" style="1"/>
  </cols>
  <sheetData>
    <row r="4" spans="1:18" x14ac:dyDescent="0.25">
      <c r="B4" s="93" t="s">
        <v>0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1:18" x14ac:dyDescent="0.25"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</row>
    <row r="6" spans="1:18" ht="18.75" x14ac:dyDescent="0.3">
      <c r="B6" s="94" t="s">
        <v>1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</row>
    <row r="7" spans="1:18" ht="18.75" x14ac:dyDescent="0.3">
      <c r="B7" s="94" t="s">
        <v>32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</row>
    <row r="8" spans="1:18" ht="23.25" x14ac:dyDescent="0.35">
      <c r="B8" s="101" t="s">
        <v>29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</row>
    <row r="9" spans="1:18" ht="19.5" thickBot="1" x14ac:dyDescent="0.35">
      <c r="B9" s="95" t="s">
        <v>2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</row>
    <row r="10" spans="1:18" x14ac:dyDescent="0.25">
      <c r="B10" s="96" t="s">
        <v>3</v>
      </c>
      <c r="C10" s="98" t="s">
        <v>4</v>
      </c>
      <c r="D10" s="98" t="s">
        <v>5</v>
      </c>
      <c r="E10" s="98" t="s">
        <v>6</v>
      </c>
      <c r="F10" s="98" t="s">
        <v>7</v>
      </c>
      <c r="G10" s="98"/>
      <c r="H10" s="29" t="s">
        <v>8</v>
      </c>
      <c r="I10" s="35" t="s">
        <v>8</v>
      </c>
      <c r="J10" s="100" t="s">
        <v>9</v>
      </c>
      <c r="K10" s="98"/>
      <c r="L10" s="2" t="s">
        <v>10</v>
      </c>
      <c r="M10" s="35" t="s">
        <v>8</v>
      </c>
      <c r="N10" s="100" t="s">
        <v>11</v>
      </c>
      <c r="O10" s="98"/>
      <c r="P10" s="2" t="s">
        <v>10</v>
      </c>
      <c r="Q10" s="35" t="s">
        <v>8</v>
      </c>
      <c r="R10" s="3" t="s">
        <v>12</v>
      </c>
    </row>
    <row r="11" spans="1:18" ht="15.75" thickBot="1" x14ac:dyDescent="0.3">
      <c r="B11" s="97"/>
      <c r="C11" s="99"/>
      <c r="D11" s="99"/>
      <c r="E11" s="99"/>
      <c r="F11" s="4" t="s">
        <v>13</v>
      </c>
      <c r="G11" s="4" t="s">
        <v>14</v>
      </c>
      <c r="H11" s="30" t="s">
        <v>15</v>
      </c>
      <c r="I11" s="36" t="s">
        <v>26</v>
      </c>
      <c r="J11" s="34" t="s">
        <v>13</v>
      </c>
      <c r="K11" s="4" t="s">
        <v>14</v>
      </c>
      <c r="L11" s="5" t="s">
        <v>9</v>
      </c>
      <c r="M11" s="36" t="s">
        <v>26</v>
      </c>
      <c r="N11" s="34" t="s">
        <v>13</v>
      </c>
      <c r="O11" s="4" t="s">
        <v>14</v>
      </c>
      <c r="P11" s="5" t="s">
        <v>11</v>
      </c>
      <c r="Q11" s="36" t="s">
        <v>26</v>
      </c>
      <c r="R11" s="6" t="s">
        <v>16</v>
      </c>
    </row>
    <row r="12" spans="1:18" ht="15" customHeight="1" x14ac:dyDescent="0.25">
      <c r="A12" s="108">
        <v>1</v>
      </c>
      <c r="B12" s="28">
        <v>1</v>
      </c>
      <c r="C12" s="7" t="s">
        <v>106</v>
      </c>
      <c r="D12" s="117" t="s">
        <v>17</v>
      </c>
      <c r="E12" s="7"/>
      <c r="F12" s="8">
        <v>51</v>
      </c>
      <c r="G12" s="9">
        <v>47</v>
      </c>
      <c r="H12" s="31">
        <f>G12+F12-E12</f>
        <v>98</v>
      </c>
      <c r="I12" s="114">
        <f>H12+H13+H14+H15</f>
        <v>312</v>
      </c>
      <c r="J12" s="10">
        <v>48</v>
      </c>
      <c r="K12" s="9">
        <v>45</v>
      </c>
      <c r="L12" s="11">
        <f t="shared" ref="L12:L20" si="0">(K12+J12-E12)</f>
        <v>93</v>
      </c>
      <c r="M12" s="105">
        <f>L12+L13+L14</f>
        <v>303</v>
      </c>
      <c r="N12" s="10">
        <v>48</v>
      </c>
      <c r="O12" s="9">
        <v>50</v>
      </c>
      <c r="P12" s="12">
        <f t="shared" ref="P12:P19" si="1">(O12+N12-E12)</f>
        <v>98</v>
      </c>
      <c r="Q12" s="111">
        <f>+P12+P13+P14</f>
        <v>301</v>
      </c>
      <c r="R12" s="102">
        <f t="shared" ref="R12" si="2">I12+M12+Q12</f>
        <v>916</v>
      </c>
    </row>
    <row r="13" spans="1:18" ht="15" customHeight="1" x14ac:dyDescent="0.25">
      <c r="A13" s="109"/>
      <c r="B13" s="13">
        <v>2</v>
      </c>
      <c r="C13" s="14" t="s">
        <v>107</v>
      </c>
      <c r="D13" s="118"/>
      <c r="E13" s="14"/>
      <c r="F13" s="15">
        <v>50</v>
      </c>
      <c r="G13" s="16">
        <v>52</v>
      </c>
      <c r="H13" s="32">
        <f>G13+F13-E13</f>
        <v>102</v>
      </c>
      <c r="I13" s="115"/>
      <c r="J13" s="17">
        <v>49</v>
      </c>
      <c r="K13" s="16">
        <v>48</v>
      </c>
      <c r="L13" s="18">
        <f t="shared" si="0"/>
        <v>97</v>
      </c>
      <c r="M13" s="106"/>
      <c r="N13" s="17">
        <v>53</v>
      </c>
      <c r="O13" s="16">
        <v>50</v>
      </c>
      <c r="P13" s="19">
        <f t="shared" si="1"/>
        <v>103</v>
      </c>
      <c r="Q13" s="112"/>
      <c r="R13" s="103"/>
    </row>
    <row r="14" spans="1:18" ht="15" customHeight="1" x14ac:dyDescent="0.25">
      <c r="A14" s="109"/>
      <c r="B14" s="13">
        <v>3</v>
      </c>
      <c r="C14" s="14" t="s">
        <v>108</v>
      </c>
      <c r="D14" s="118"/>
      <c r="E14" s="14"/>
      <c r="F14" s="15">
        <v>55</v>
      </c>
      <c r="G14" s="16">
        <v>55</v>
      </c>
      <c r="H14" s="32">
        <v>0</v>
      </c>
      <c r="I14" s="115"/>
      <c r="J14" s="17">
        <v>58</v>
      </c>
      <c r="K14" s="16">
        <v>55</v>
      </c>
      <c r="L14" s="18">
        <f t="shared" si="0"/>
        <v>113</v>
      </c>
      <c r="M14" s="106"/>
      <c r="N14" s="17">
        <v>49</v>
      </c>
      <c r="O14" s="16">
        <v>51</v>
      </c>
      <c r="P14" s="19">
        <f t="shared" si="1"/>
        <v>100</v>
      </c>
      <c r="Q14" s="112"/>
      <c r="R14" s="103"/>
    </row>
    <row r="15" spans="1:18" ht="15.75" customHeight="1" thickBot="1" x14ac:dyDescent="0.3">
      <c r="A15" s="110"/>
      <c r="B15" s="20">
        <v>4</v>
      </c>
      <c r="C15" s="21" t="s">
        <v>105</v>
      </c>
      <c r="D15" s="119"/>
      <c r="E15" s="21"/>
      <c r="F15" s="22">
        <v>55</v>
      </c>
      <c r="G15" s="23">
        <v>57</v>
      </c>
      <c r="H15" s="33">
        <f>G15+F15-E15</f>
        <v>112</v>
      </c>
      <c r="I15" s="116"/>
      <c r="J15" s="24">
        <v>57</v>
      </c>
      <c r="K15" s="23">
        <v>57</v>
      </c>
      <c r="L15" s="25">
        <f t="shared" si="0"/>
        <v>114</v>
      </c>
      <c r="M15" s="107"/>
      <c r="N15" s="24">
        <v>56</v>
      </c>
      <c r="O15" s="23">
        <v>59</v>
      </c>
      <c r="P15" s="26">
        <f t="shared" si="1"/>
        <v>115</v>
      </c>
      <c r="Q15" s="113"/>
      <c r="R15" s="104"/>
    </row>
    <row r="16" spans="1:18" ht="15" customHeight="1" x14ac:dyDescent="0.25">
      <c r="A16" s="108">
        <v>2</v>
      </c>
      <c r="B16" s="28">
        <v>1</v>
      </c>
      <c r="C16" s="7" t="s">
        <v>94</v>
      </c>
      <c r="D16" s="117" t="s">
        <v>21</v>
      </c>
      <c r="E16" s="7"/>
      <c r="F16" s="8">
        <v>51</v>
      </c>
      <c r="G16" s="9">
        <v>51</v>
      </c>
      <c r="H16" s="31">
        <f>G16+F16-E16</f>
        <v>102</v>
      </c>
      <c r="I16" s="114">
        <f>H16+H17+H18</f>
        <v>315</v>
      </c>
      <c r="J16" s="10">
        <v>54</v>
      </c>
      <c r="K16" s="9">
        <v>53</v>
      </c>
      <c r="L16" s="11">
        <f t="shared" si="0"/>
        <v>107</v>
      </c>
      <c r="M16" s="105">
        <f>+L16+L17+L18</f>
        <v>307</v>
      </c>
      <c r="N16" s="10">
        <v>52</v>
      </c>
      <c r="O16" s="9">
        <v>53</v>
      </c>
      <c r="P16" s="12">
        <f t="shared" si="1"/>
        <v>105</v>
      </c>
      <c r="Q16" s="111">
        <f>+P16+P17+P19</f>
        <v>306</v>
      </c>
      <c r="R16" s="102">
        <f t="shared" ref="R16" si="3">I16+M16+Q16</f>
        <v>928</v>
      </c>
    </row>
    <row r="17" spans="1:18" ht="15" customHeight="1" x14ac:dyDescent="0.25">
      <c r="A17" s="109"/>
      <c r="B17" s="13">
        <v>2</v>
      </c>
      <c r="C17" s="14" t="s">
        <v>93</v>
      </c>
      <c r="D17" s="118"/>
      <c r="E17" s="14"/>
      <c r="F17" s="15">
        <v>48</v>
      </c>
      <c r="G17" s="16">
        <v>56</v>
      </c>
      <c r="H17" s="32">
        <f>G17+F17-E17</f>
        <v>104</v>
      </c>
      <c r="I17" s="115"/>
      <c r="J17" s="17">
        <v>55</v>
      </c>
      <c r="K17" s="16">
        <v>54</v>
      </c>
      <c r="L17" s="18">
        <f t="shared" si="0"/>
        <v>109</v>
      </c>
      <c r="M17" s="106"/>
      <c r="N17" s="17">
        <v>52</v>
      </c>
      <c r="O17" s="16">
        <v>51</v>
      </c>
      <c r="P17" s="19">
        <f t="shared" si="1"/>
        <v>103</v>
      </c>
      <c r="Q17" s="112"/>
      <c r="R17" s="103"/>
    </row>
    <row r="18" spans="1:18" ht="15" customHeight="1" x14ac:dyDescent="0.25">
      <c r="A18" s="109"/>
      <c r="B18" s="13">
        <v>3</v>
      </c>
      <c r="C18" s="14" t="s">
        <v>95</v>
      </c>
      <c r="D18" s="118"/>
      <c r="E18" s="14"/>
      <c r="F18" s="15">
        <v>57</v>
      </c>
      <c r="G18" s="16">
        <v>52</v>
      </c>
      <c r="H18" s="32">
        <f>G18+F18-E18</f>
        <v>109</v>
      </c>
      <c r="I18" s="115"/>
      <c r="J18" s="17">
        <v>35</v>
      </c>
      <c r="K18" s="16">
        <v>56</v>
      </c>
      <c r="L18" s="18">
        <f t="shared" si="0"/>
        <v>91</v>
      </c>
      <c r="M18" s="106"/>
      <c r="N18" s="17">
        <v>50</v>
      </c>
      <c r="O18" s="16">
        <v>57</v>
      </c>
      <c r="P18" s="19">
        <f t="shared" si="1"/>
        <v>107</v>
      </c>
      <c r="Q18" s="112"/>
      <c r="R18" s="103"/>
    </row>
    <row r="19" spans="1:18" ht="15.75" customHeight="1" thickBot="1" x14ac:dyDescent="0.3">
      <c r="A19" s="110"/>
      <c r="B19" s="20">
        <v>4</v>
      </c>
      <c r="C19" s="21" t="s">
        <v>96</v>
      </c>
      <c r="D19" s="119"/>
      <c r="E19" s="21"/>
      <c r="F19" s="22">
        <v>50</v>
      </c>
      <c r="G19" s="23">
        <v>62</v>
      </c>
      <c r="H19" s="33">
        <f>G19+F19-E19</f>
        <v>112</v>
      </c>
      <c r="I19" s="116"/>
      <c r="J19" s="24">
        <v>57</v>
      </c>
      <c r="K19" s="23">
        <v>58</v>
      </c>
      <c r="L19" s="25">
        <f t="shared" si="0"/>
        <v>115</v>
      </c>
      <c r="M19" s="107"/>
      <c r="N19" s="24">
        <v>51</v>
      </c>
      <c r="O19" s="23">
        <v>47</v>
      </c>
      <c r="P19" s="26">
        <f t="shared" si="1"/>
        <v>98</v>
      </c>
      <c r="Q19" s="113"/>
      <c r="R19" s="104"/>
    </row>
    <row r="20" spans="1:18" ht="15" customHeight="1" x14ac:dyDescent="0.25">
      <c r="A20" s="108">
        <v>3</v>
      </c>
      <c r="B20" s="28">
        <v>1</v>
      </c>
      <c r="C20" s="7" t="s">
        <v>86</v>
      </c>
      <c r="D20" s="117" t="s">
        <v>18</v>
      </c>
      <c r="E20" s="7"/>
      <c r="F20" s="8">
        <v>47</v>
      </c>
      <c r="G20" s="9">
        <v>48</v>
      </c>
      <c r="H20" s="31">
        <f t="shared" ref="H20:H23" si="4">G20+F20-E20</f>
        <v>95</v>
      </c>
      <c r="I20" s="114">
        <f>H20+H21+H22</f>
        <v>312</v>
      </c>
      <c r="J20" s="10">
        <v>51</v>
      </c>
      <c r="K20" s="9">
        <v>51</v>
      </c>
      <c r="L20" s="11">
        <f t="shared" si="0"/>
        <v>102</v>
      </c>
      <c r="M20" s="105">
        <f>+L20+L21+L22</f>
        <v>332</v>
      </c>
      <c r="N20" s="10">
        <v>50</v>
      </c>
      <c r="O20" s="9">
        <v>48</v>
      </c>
      <c r="P20" s="12">
        <f t="shared" ref="P20:P23" si="5">(O20+N20-E20)</f>
        <v>98</v>
      </c>
      <c r="Q20" s="111">
        <f>+P20+P22+P21</f>
        <v>314</v>
      </c>
      <c r="R20" s="102">
        <f>I20+M20+Q20</f>
        <v>958</v>
      </c>
    </row>
    <row r="21" spans="1:18" ht="15" customHeight="1" x14ac:dyDescent="0.25">
      <c r="A21" s="109"/>
      <c r="B21" s="13">
        <v>2</v>
      </c>
      <c r="C21" s="14" t="s">
        <v>85</v>
      </c>
      <c r="D21" s="118"/>
      <c r="E21" s="14"/>
      <c r="F21" s="15">
        <v>48</v>
      </c>
      <c r="G21" s="16">
        <v>58</v>
      </c>
      <c r="H21" s="32">
        <f t="shared" si="4"/>
        <v>106</v>
      </c>
      <c r="I21" s="115"/>
      <c r="J21" s="17">
        <v>54</v>
      </c>
      <c r="K21" s="16">
        <v>60</v>
      </c>
      <c r="L21" s="18">
        <f t="shared" ref="L21:L23" si="6">(K21+J21-E21)</f>
        <v>114</v>
      </c>
      <c r="M21" s="106"/>
      <c r="N21" s="17">
        <v>53</v>
      </c>
      <c r="O21" s="16">
        <v>57</v>
      </c>
      <c r="P21" s="19">
        <f t="shared" si="5"/>
        <v>110</v>
      </c>
      <c r="Q21" s="112"/>
      <c r="R21" s="103"/>
    </row>
    <row r="22" spans="1:18" ht="15" customHeight="1" x14ac:dyDescent="0.25">
      <c r="A22" s="109"/>
      <c r="B22" s="13">
        <v>3</v>
      </c>
      <c r="C22" s="14" t="s">
        <v>88</v>
      </c>
      <c r="D22" s="118"/>
      <c r="E22" s="14"/>
      <c r="F22" s="15">
        <v>53</v>
      </c>
      <c r="G22" s="16">
        <v>58</v>
      </c>
      <c r="H22" s="32">
        <f t="shared" si="4"/>
        <v>111</v>
      </c>
      <c r="I22" s="115"/>
      <c r="J22" s="17">
        <v>61</v>
      </c>
      <c r="K22" s="16">
        <v>55</v>
      </c>
      <c r="L22" s="18">
        <f t="shared" si="6"/>
        <v>116</v>
      </c>
      <c r="M22" s="106"/>
      <c r="N22" s="17">
        <v>55</v>
      </c>
      <c r="O22" s="16">
        <v>51</v>
      </c>
      <c r="P22" s="19">
        <f t="shared" si="5"/>
        <v>106</v>
      </c>
      <c r="Q22" s="112"/>
      <c r="R22" s="103"/>
    </row>
    <row r="23" spans="1:18" ht="15.75" customHeight="1" thickBot="1" x14ac:dyDescent="0.3">
      <c r="A23" s="110"/>
      <c r="B23" s="20">
        <v>4</v>
      </c>
      <c r="C23" s="21" t="s">
        <v>87</v>
      </c>
      <c r="D23" s="119"/>
      <c r="E23" s="21"/>
      <c r="F23" s="22">
        <v>59</v>
      </c>
      <c r="G23" s="23">
        <v>69</v>
      </c>
      <c r="H23" s="33">
        <f t="shared" si="4"/>
        <v>128</v>
      </c>
      <c r="I23" s="116"/>
      <c r="J23" s="24">
        <v>62</v>
      </c>
      <c r="K23" s="23">
        <v>58</v>
      </c>
      <c r="L23" s="25">
        <f t="shared" si="6"/>
        <v>120</v>
      </c>
      <c r="M23" s="107"/>
      <c r="N23" s="24">
        <v>59</v>
      </c>
      <c r="O23" s="23">
        <v>56</v>
      </c>
      <c r="P23" s="26">
        <f t="shared" si="5"/>
        <v>115</v>
      </c>
      <c r="Q23" s="113"/>
      <c r="R23" s="104"/>
    </row>
    <row r="24" spans="1:18" x14ac:dyDescent="0.25">
      <c r="A24" s="108">
        <v>4</v>
      </c>
      <c r="B24" s="28">
        <v>1</v>
      </c>
      <c r="C24" s="7" t="s">
        <v>102</v>
      </c>
      <c r="D24" s="117" t="s">
        <v>22</v>
      </c>
      <c r="E24" s="7"/>
      <c r="F24" s="8">
        <v>51</v>
      </c>
      <c r="G24" s="9">
        <v>50</v>
      </c>
      <c r="H24" s="31">
        <f>G24+F24-E24</f>
        <v>101</v>
      </c>
      <c r="I24" s="114">
        <f>H24+H25+H26</f>
        <v>319</v>
      </c>
      <c r="J24" s="10">
        <v>47</v>
      </c>
      <c r="K24" s="9">
        <v>57</v>
      </c>
      <c r="L24" s="11">
        <f t="shared" ref="L24:L27" si="7">(K24+J24-E24)</f>
        <v>104</v>
      </c>
      <c r="M24" s="105">
        <f>L24+L25+L26</f>
        <v>332</v>
      </c>
      <c r="N24" s="10">
        <v>50</v>
      </c>
      <c r="O24" s="9">
        <v>60</v>
      </c>
      <c r="P24" s="12">
        <f>(O24+N24-E24)</f>
        <v>110</v>
      </c>
      <c r="Q24" s="111">
        <f>+P25+P24+P26</f>
        <v>334</v>
      </c>
      <c r="R24" s="102">
        <f t="shared" ref="R24" si="8">I24+M24+Q24</f>
        <v>985</v>
      </c>
    </row>
    <row r="25" spans="1:18" x14ac:dyDescent="0.25">
      <c r="A25" s="109"/>
      <c r="B25" s="13">
        <v>2</v>
      </c>
      <c r="C25" s="14" t="s">
        <v>104</v>
      </c>
      <c r="D25" s="118"/>
      <c r="E25" s="14"/>
      <c r="F25" s="15">
        <v>51</v>
      </c>
      <c r="G25" s="16">
        <f>51+2</f>
        <v>53</v>
      </c>
      <c r="H25" s="32">
        <f>G25+F25-E25</f>
        <v>104</v>
      </c>
      <c r="I25" s="115"/>
      <c r="J25" s="17">
        <v>55</v>
      </c>
      <c r="K25" s="16">
        <v>56</v>
      </c>
      <c r="L25" s="18">
        <f t="shared" si="7"/>
        <v>111</v>
      </c>
      <c r="M25" s="106"/>
      <c r="N25" s="17">
        <v>55</v>
      </c>
      <c r="O25" s="16">
        <v>52</v>
      </c>
      <c r="P25" s="19">
        <f>(O25+N25-E25)</f>
        <v>107</v>
      </c>
      <c r="Q25" s="112"/>
      <c r="R25" s="103"/>
    </row>
    <row r="26" spans="1:18" x14ac:dyDescent="0.25">
      <c r="A26" s="109"/>
      <c r="B26" s="13">
        <v>3</v>
      </c>
      <c r="C26" s="14" t="s">
        <v>101</v>
      </c>
      <c r="D26" s="118"/>
      <c r="E26" s="14"/>
      <c r="F26" s="15">
        <v>53</v>
      </c>
      <c r="G26" s="16">
        <v>61</v>
      </c>
      <c r="H26" s="32">
        <f>G26+F26-E26</f>
        <v>114</v>
      </c>
      <c r="I26" s="115"/>
      <c r="J26" s="17">
        <v>60</v>
      </c>
      <c r="K26" s="16">
        <v>57</v>
      </c>
      <c r="L26" s="18">
        <f t="shared" si="7"/>
        <v>117</v>
      </c>
      <c r="M26" s="106"/>
      <c r="N26" s="17">
        <v>58</v>
      </c>
      <c r="O26" s="16">
        <v>59</v>
      </c>
      <c r="P26" s="19">
        <f>(O26+N26-E26)</f>
        <v>117</v>
      </c>
      <c r="Q26" s="112"/>
      <c r="R26" s="103"/>
    </row>
    <row r="27" spans="1:18" ht="15.75" thickBot="1" x14ac:dyDescent="0.3">
      <c r="A27" s="110"/>
      <c r="B27" s="20">
        <v>4</v>
      </c>
      <c r="C27" s="21" t="s">
        <v>103</v>
      </c>
      <c r="D27" s="119"/>
      <c r="E27" s="21"/>
      <c r="F27" s="22">
        <v>59</v>
      </c>
      <c r="G27" s="23">
        <v>60</v>
      </c>
      <c r="H27" s="33">
        <f>G27+F27-E27</f>
        <v>119</v>
      </c>
      <c r="I27" s="116"/>
      <c r="J27" s="24">
        <v>53</v>
      </c>
      <c r="K27" s="23">
        <v>56</v>
      </c>
      <c r="L27" s="25">
        <f t="shared" si="7"/>
        <v>109</v>
      </c>
      <c r="M27" s="107"/>
      <c r="N27" s="24">
        <v>52</v>
      </c>
      <c r="O27" s="23">
        <v>66</v>
      </c>
      <c r="P27" s="26">
        <f>(O27+N27-E27)</f>
        <v>118</v>
      </c>
      <c r="Q27" s="113"/>
      <c r="R27" s="104"/>
    </row>
    <row r="28" spans="1:18" ht="15" customHeight="1" x14ac:dyDescent="0.25">
      <c r="A28" s="108">
        <v>5</v>
      </c>
      <c r="B28" s="28">
        <v>1</v>
      </c>
      <c r="C28" s="7" t="s">
        <v>89</v>
      </c>
      <c r="D28" s="117" t="s">
        <v>23</v>
      </c>
      <c r="E28" s="7"/>
      <c r="F28" s="8">
        <v>57</v>
      </c>
      <c r="G28" s="9">
        <v>54</v>
      </c>
      <c r="H28" s="31">
        <f t="shared" ref="H28:H31" si="9">G28+F28-E28</f>
        <v>111</v>
      </c>
      <c r="I28" s="114">
        <f>H28+H29+H30</f>
        <v>339</v>
      </c>
      <c r="J28" s="10">
        <v>54</v>
      </c>
      <c r="K28" s="9">
        <v>51</v>
      </c>
      <c r="L28" s="11">
        <f t="shared" ref="L28:L31" si="10">(K28+J28-E28)</f>
        <v>105</v>
      </c>
      <c r="M28" s="105">
        <f>+L28+L29+L31</f>
        <v>326</v>
      </c>
      <c r="N28" s="10">
        <v>49</v>
      </c>
      <c r="O28" s="9">
        <v>56</v>
      </c>
      <c r="P28" s="12">
        <f t="shared" ref="P28:P31" si="11">(O28+N28-E28)</f>
        <v>105</v>
      </c>
      <c r="Q28" s="111">
        <f>+P28+P29+P31</f>
        <v>335</v>
      </c>
      <c r="R28" s="102">
        <f t="shared" ref="R28" si="12">I28+M28+Q28</f>
        <v>1000</v>
      </c>
    </row>
    <row r="29" spans="1:18" ht="15" customHeight="1" x14ac:dyDescent="0.25">
      <c r="A29" s="109"/>
      <c r="B29" s="13">
        <v>2</v>
      </c>
      <c r="C29" s="14" t="s">
        <v>92</v>
      </c>
      <c r="D29" s="118"/>
      <c r="E29" s="14"/>
      <c r="F29" s="15">
        <v>56</v>
      </c>
      <c r="G29" s="16">
        <v>57</v>
      </c>
      <c r="H29" s="32">
        <f t="shared" si="9"/>
        <v>113</v>
      </c>
      <c r="I29" s="115"/>
      <c r="J29" s="82">
        <v>54</v>
      </c>
      <c r="K29" s="83">
        <v>52</v>
      </c>
      <c r="L29" s="18">
        <f t="shared" si="10"/>
        <v>106</v>
      </c>
      <c r="M29" s="106"/>
      <c r="N29" s="17">
        <v>53</v>
      </c>
      <c r="O29" s="16">
        <v>61</v>
      </c>
      <c r="P29" s="19">
        <f t="shared" si="11"/>
        <v>114</v>
      </c>
      <c r="Q29" s="112"/>
      <c r="R29" s="103"/>
    </row>
    <row r="30" spans="1:18" ht="15" customHeight="1" x14ac:dyDescent="0.25">
      <c r="A30" s="109"/>
      <c r="B30" s="13">
        <v>3</v>
      </c>
      <c r="C30" s="14" t="s">
        <v>90</v>
      </c>
      <c r="D30" s="118"/>
      <c r="E30" s="14"/>
      <c r="F30" s="15">
        <v>54</v>
      </c>
      <c r="G30" s="16">
        <v>61</v>
      </c>
      <c r="H30" s="32">
        <f t="shared" si="9"/>
        <v>115</v>
      </c>
      <c r="I30" s="115"/>
      <c r="J30" s="17"/>
      <c r="K30" s="16"/>
      <c r="L30" s="18">
        <f t="shared" si="10"/>
        <v>0</v>
      </c>
      <c r="M30" s="106"/>
      <c r="N30" s="17"/>
      <c r="O30" s="16"/>
      <c r="P30" s="19">
        <f t="shared" si="11"/>
        <v>0</v>
      </c>
      <c r="Q30" s="112"/>
      <c r="R30" s="103"/>
    </row>
    <row r="31" spans="1:18" ht="15.75" customHeight="1" thickBot="1" x14ac:dyDescent="0.3">
      <c r="A31" s="110"/>
      <c r="B31" s="20">
        <v>4</v>
      </c>
      <c r="C31" s="21" t="s">
        <v>91</v>
      </c>
      <c r="D31" s="119"/>
      <c r="E31" s="21"/>
      <c r="F31" s="22">
        <v>56</v>
      </c>
      <c r="G31" s="23">
        <v>60</v>
      </c>
      <c r="H31" s="33">
        <f t="shared" si="9"/>
        <v>116</v>
      </c>
      <c r="I31" s="116"/>
      <c r="J31" s="24">
        <v>62</v>
      </c>
      <c r="K31" s="23">
        <v>53</v>
      </c>
      <c r="L31" s="25">
        <f t="shared" si="10"/>
        <v>115</v>
      </c>
      <c r="M31" s="107"/>
      <c r="N31" s="24">
        <v>54</v>
      </c>
      <c r="O31" s="23">
        <v>62</v>
      </c>
      <c r="P31" s="26">
        <f t="shared" si="11"/>
        <v>116</v>
      </c>
      <c r="Q31" s="113"/>
      <c r="R31" s="104"/>
    </row>
    <row r="32" spans="1:18" ht="15" customHeight="1" x14ac:dyDescent="0.25">
      <c r="A32" s="108">
        <v>6</v>
      </c>
      <c r="B32" s="69">
        <v>1</v>
      </c>
      <c r="C32" s="60" t="s">
        <v>100</v>
      </c>
      <c r="D32" s="117" t="s">
        <v>19</v>
      </c>
      <c r="E32" s="60"/>
      <c r="F32" s="61">
        <v>53</v>
      </c>
      <c r="G32" s="9">
        <v>53</v>
      </c>
      <c r="H32" s="31">
        <f t="shared" ref="H32:H35" si="13">G32+F32-E32</f>
        <v>106</v>
      </c>
      <c r="I32" s="114">
        <f>H32+H33+H34</f>
        <v>328</v>
      </c>
      <c r="J32" s="61">
        <v>51</v>
      </c>
      <c r="K32" s="84">
        <v>54</v>
      </c>
      <c r="L32" s="11">
        <f>(K32+J32-E32)</f>
        <v>105</v>
      </c>
      <c r="M32" s="105">
        <f>+L32+L33+L34</f>
        <v>338</v>
      </c>
      <c r="N32" s="10">
        <v>47</v>
      </c>
      <c r="O32" s="9">
        <v>52</v>
      </c>
      <c r="P32" s="12">
        <f>+P33+P35</f>
        <v>218</v>
      </c>
      <c r="Q32" s="111">
        <f>+P32+P33+P35</f>
        <v>436</v>
      </c>
      <c r="R32" s="102">
        <f t="shared" ref="R32" si="14">I32+M32+Q32</f>
        <v>1102</v>
      </c>
    </row>
    <row r="33" spans="1:18" ht="15" customHeight="1" x14ac:dyDescent="0.25">
      <c r="A33" s="109"/>
      <c r="B33" s="62">
        <v>2</v>
      </c>
      <c r="C33" s="63" t="s">
        <v>98</v>
      </c>
      <c r="D33" s="118"/>
      <c r="E33" s="63"/>
      <c r="F33" s="64">
        <v>51</v>
      </c>
      <c r="G33" s="16">
        <v>57</v>
      </c>
      <c r="H33" s="32">
        <f t="shared" si="13"/>
        <v>108</v>
      </c>
      <c r="I33" s="115"/>
      <c r="J33" s="17">
        <v>53</v>
      </c>
      <c r="K33" s="16">
        <v>61</v>
      </c>
      <c r="L33" s="18">
        <f>(K33+J33-E33)</f>
        <v>114</v>
      </c>
      <c r="M33" s="106"/>
      <c r="N33" s="17">
        <v>49</v>
      </c>
      <c r="O33" s="16">
        <v>57</v>
      </c>
      <c r="P33" s="19">
        <f t="shared" ref="P32:P35" si="15">(O33+N33-E33)</f>
        <v>106</v>
      </c>
      <c r="Q33" s="112"/>
      <c r="R33" s="103"/>
    </row>
    <row r="34" spans="1:18" ht="15" customHeight="1" x14ac:dyDescent="0.25">
      <c r="A34" s="109"/>
      <c r="B34" s="62">
        <v>3</v>
      </c>
      <c r="C34" s="63" t="s">
        <v>97</v>
      </c>
      <c r="D34" s="118"/>
      <c r="E34" s="63"/>
      <c r="F34" s="64">
        <v>52</v>
      </c>
      <c r="G34" s="16">
        <v>62</v>
      </c>
      <c r="H34" s="32">
        <f t="shared" si="13"/>
        <v>114</v>
      </c>
      <c r="I34" s="115"/>
      <c r="J34" s="17">
        <v>61</v>
      </c>
      <c r="K34" s="16">
        <v>58</v>
      </c>
      <c r="L34" s="18">
        <f>(K34+J34-E34)</f>
        <v>119</v>
      </c>
      <c r="M34" s="106"/>
      <c r="N34" s="17">
        <v>53</v>
      </c>
      <c r="O34" s="16">
        <v>63</v>
      </c>
      <c r="P34" s="19">
        <f t="shared" si="15"/>
        <v>116</v>
      </c>
      <c r="Q34" s="112"/>
      <c r="R34" s="103"/>
    </row>
    <row r="35" spans="1:18" ht="15.75" customHeight="1" thickBot="1" x14ac:dyDescent="0.3">
      <c r="A35" s="110"/>
      <c r="B35" s="65">
        <v>4</v>
      </c>
      <c r="C35" s="66" t="s">
        <v>99</v>
      </c>
      <c r="D35" s="119"/>
      <c r="E35" s="66"/>
      <c r="F35" s="67">
        <v>65</v>
      </c>
      <c r="G35" s="68">
        <v>52</v>
      </c>
      <c r="H35" s="33">
        <f t="shared" si="13"/>
        <v>117</v>
      </c>
      <c r="I35" s="116"/>
      <c r="J35" s="85">
        <v>61</v>
      </c>
      <c r="K35" s="86">
        <v>63</v>
      </c>
      <c r="L35" s="25">
        <f>(K35+J35-E35)</f>
        <v>124</v>
      </c>
      <c r="M35" s="107"/>
      <c r="N35" s="24">
        <v>54</v>
      </c>
      <c r="O35" s="68">
        <v>58</v>
      </c>
      <c r="P35" s="26">
        <f t="shared" si="15"/>
        <v>112</v>
      </c>
      <c r="Q35" s="113"/>
      <c r="R35" s="104"/>
    </row>
  </sheetData>
  <sortState ref="C32:H35">
    <sortCondition ref="H32:H35"/>
  </sortState>
  <mergeCells count="48">
    <mergeCell ref="R12:R15"/>
    <mergeCell ref="A24:A27"/>
    <mergeCell ref="D24:D27"/>
    <mergeCell ref="I24:I27"/>
    <mergeCell ref="M24:M27"/>
    <mergeCell ref="Q24:Q27"/>
    <mergeCell ref="R24:R27"/>
    <mergeCell ref="A12:A15"/>
    <mergeCell ref="D12:D15"/>
    <mergeCell ref="I12:I15"/>
    <mergeCell ref="M12:M15"/>
    <mergeCell ref="Q12:Q15"/>
    <mergeCell ref="R16:R19"/>
    <mergeCell ref="A16:A19"/>
    <mergeCell ref="D16:D19"/>
    <mergeCell ref="I16:I19"/>
    <mergeCell ref="Q16:Q19"/>
    <mergeCell ref="Q20:Q23"/>
    <mergeCell ref="R20:R23"/>
    <mergeCell ref="A32:A35"/>
    <mergeCell ref="D32:D35"/>
    <mergeCell ref="I32:I35"/>
    <mergeCell ref="M32:M35"/>
    <mergeCell ref="Q32:Q35"/>
    <mergeCell ref="R32:R35"/>
    <mergeCell ref="R28:R31"/>
    <mergeCell ref="A28:A31"/>
    <mergeCell ref="D28:D31"/>
    <mergeCell ref="I28:I31"/>
    <mergeCell ref="M28:M31"/>
    <mergeCell ref="Q28:Q31"/>
    <mergeCell ref="J10:K10"/>
    <mergeCell ref="N10:O10"/>
    <mergeCell ref="A20:A23"/>
    <mergeCell ref="D20:D23"/>
    <mergeCell ref="I20:I23"/>
    <mergeCell ref="M20:M23"/>
    <mergeCell ref="B10:B11"/>
    <mergeCell ref="C10:C11"/>
    <mergeCell ref="D10:D11"/>
    <mergeCell ref="E10:E11"/>
    <mergeCell ref="F10:G10"/>
    <mergeCell ref="M16:M19"/>
    <mergeCell ref="B4:R5"/>
    <mergeCell ref="B6:R6"/>
    <mergeCell ref="B7:R7"/>
    <mergeCell ref="B8:R8"/>
    <mergeCell ref="B9:R9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R27"/>
  <sheetViews>
    <sheetView topLeftCell="A8" workbookViewId="0">
      <selection activeCell="A24" sqref="A24:A27"/>
    </sheetView>
  </sheetViews>
  <sheetFormatPr baseColWidth="10" defaultColWidth="11.42578125" defaultRowHeight="15" x14ac:dyDescent="0.25"/>
  <cols>
    <col min="1" max="1" width="5" style="1" customWidth="1"/>
    <col min="2" max="2" width="3" style="1" bestFit="1" customWidth="1"/>
    <col min="3" max="3" width="37.140625" style="1" customWidth="1"/>
    <col min="4" max="4" width="12.5703125" style="1" bestFit="1" customWidth="1"/>
    <col min="5" max="5" width="11.42578125" style="1"/>
    <col min="6" max="6" width="9.85546875" style="1" customWidth="1"/>
    <col min="7" max="7" width="9.7109375" style="1" bestFit="1" customWidth="1"/>
    <col min="8" max="8" width="7.7109375" style="1" bestFit="1" customWidth="1"/>
    <col min="9" max="9" width="7.7109375" style="1" customWidth="1"/>
    <col min="10" max="10" width="9.85546875" style="1" customWidth="1"/>
    <col min="11" max="11" width="9.7109375" style="1" bestFit="1" customWidth="1"/>
    <col min="12" max="13" width="8.140625" style="1" customWidth="1"/>
    <col min="14" max="14" width="9.85546875" style="1" customWidth="1"/>
    <col min="15" max="15" width="9.7109375" style="1" bestFit="1" customWidth="1"/>
    <col min="16" max="16" width="7.7109375" style="1" bestFit="1" customWidth="1"/>
    <col min="17" max="17" width="7.7109375" style="1" customWidth="1"/>
    <col min="18" max="18" width="13.5703125" style="1" customWidth="1"/>
    <col min="19" max="16384" width="11.42578125" style="1"/>
  </cols>
  <sheetData>
    <row r="4" spans="1:18" x14ac:dyDescent="0.25">
      <c r="B4" s="93" t="s">
        <v>0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1:18" x14ac:dyDescent="0.25"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</row>
    <row r="6" spans="1:18" ht="18.75" x14ac:dyDescent="0.3">
      <c r="B6" s="94" t="s">
        <v>1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</row>
    <row r="7" spans="1:18" ht="18.75" x14ac:dyDescent="0.3">
      <c r="B7" s="94" t="s">
        <v>33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</row>
    <row r="8" spans="1:18" ht="23.25" x14ac:dyDescent="0.35">
      <c r="B8" s="101" t="s">
        <v>28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</row>
    <row r="9" spans="1:18" ht="19.5" thickBot="1" x14ac:dyDescent="0.35">
      <c r="B9" s="95" t="s">
        <v>2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</row>
    <row r="10" spans="1:18" x14ac:dyDescent="0.25">
      <c r="B10" s="96" t="s">
        <v>3</v>
      </c>
      <c r="C10" s="98" t="s">
        <v>4</v>
      </c>
      <c r="D10" s="98" t="s">
        <v>5</v>
      </c>
      <c r="E10" s="98" t="s">
        <v>6</v>
      </c>
      <c r="F10" s="98" t="s">
        <v>7</v>
      </c>
      <c r="G10" s="98"/>
      <c r="H10" s="29" t="s">
        <v>8</v>
      </c>
      <c r="I10" s="35" t="s">
        <v>8</v>
      </c>
      <c r="J10" s="100" t="s">
        <v>9</v>
      </c>
      <c r="K10" s="98"/>
      <c r="L10" s="2" t="s">
        <v>10</v>
      </c>
      <c r="M10" s="35" t="s">
        <v>8</v>
      </c>
      <c r="N10" s="100" t="s">
        <v>11</v>
      </c>
      <c r="O10" s="98"/>
      <c r="P10" s="2" t="s">
        <v>10</v>
      </c>
      <c r="Q10" s="35" t="s">
        <v>8</v>
      </c>
      <c r="R10" s="3" t="s">
        <v>12</v>
      </c>
    </row>
    <row r="11" spans="1:18" ht="15.75" thickBot="1" x14ac:dyDescent="0.3">
      <c r="B11" s="97"/>
      <c r="C11" s="99"/>
      <c r="D11" s="99"/>
      <c r="E11" s="99"/>
      <c r="F11" s="4" t="s">
        <v>13</v>
      </c>
      <c r="G11" s="4" t="s">
        <v>14</v>
      </c>
      <c r="H11" s="30" t="s">
        <v>15</v>
      </c>
      <c r="I11" s="36" t="s">
        <v>26</v>
      </c>
      <c r="J11" s="34" t="s">
        <v>13</v>
      </c>
      <c r="K11" s="4" t="s">
        <v>14</v>
      </c>
      <c r="L11" s="5" t="s">
        <v>9</v>
      </c>
      <c r="M11" s="36" t="s">
        <v>26</v>
      </c>
      <c r="N11" s="34" t="s">
        <v>13</v>
      </c>
      <c r="O11" s="4" t="s">
        <v>14</v>
      </c>
      <c r="P11" s="5" t="s">
        <v>11</v>
      </c>
      <c r="Q11" s="36" t="s">
        <v>26</v>
      </c>
      <c r="R11" s="6" t="s">
        <v>16</v>
      </c>
    </row>
    <row r="12" spans="1:18" ht="15" customHeight="1" x14ac:dyDescent="0.25">
      <c r="A12" s="108">
        <v>1</v>
      </c>
      <c r="B12" s="28">
        <v>1</v>
      </c>
      <c r="C12" s="60" t="s">
        <v>114</v>
      </c>
      <c r="D12" s="117" t="s">
        <v>19</v>
      </c>
      <c r="E12" s="60"/>
      <c r="F12" s="61">
        <v>52</v>
      </c>
      <c r="G12" s="9">
        <v>54</v>
      </c>
      <c r="H12" s="31">
        <f t="shared" ref="H12:H23" si="0">G12+F12-E12</f>
        <v>106</v>
      </c>
      <c r="I12" s="114">
        <f>H13+H14+H12</f>
        <v>326</v>
      </c>
      <c r="J12" s="10">
        <v>45</v>
      </c>
      <c r="K12" s="9">
        <v>54</v>
      </c>
      <c r="L12" s="27">
        <f t="shared" ref="L12:L15" si="1">(K12+J12-E12)</f>
        <v>99</v>
      </c>
      <c r="M12" s="105">
        <f>L12+L15+L13</f>
        <v>312</v>
      </c>
      <c r="N12" s="10">
        <v>50</v>
      </c>
      <c r="O12" s="9">
        <v>57</v>
      </c>
      <c r="P12" s="12">
        <f t="shared" ref="P12:P15" si="2">(O12+N12-E12)</f>
        <v>107</v>
      </c>
      <c r="Q12" s="111">
        <f>+P12+P13+P14</f>
        <v>322</v>
      </c>
      <c r="R12" s="102">
        <f t="shared" ref="R12" si="3">I12+M12+Q12</f>
        <v>960</v>
      </c>
    </row>
    <row r="13" spans="1:18" ht="15" customHeight="1" x14ac:dyDescent="0.25">
      <c r="A13" s="109"/>
      <c r="B13" s="13">
        <v>2</v>
      </c>
      <c r="C13" s="14" t="s">
        <v>115</v>
      </c>
      <c r="D13" s="118"/>
      <c r="E13" s="14"/>
      <c r="F13" s="15">
        <v>52</v>
      </c>
      <c r="G13" s="16">
        <v>54</v>
      </c>
      <c r="H13" s="32">
        <f t="shared" si="0"/>
        <v>106</v>
      </c>
      <c r="I13" s="115"/>
      <c r="J13" s="17">
        <v>59</v>
      </c>
      <c r="K13" s="16">
        <v>50</v>
      </c>
      <c r="L13" s="18">
        <f t="shared" si="1"/>
        <v>109</v>
      </c>
      <c r="M13" s="106"/>
      <c r="N13" s="17">
        <v>56</v>
      </c>
      <c r="O13" s="16">
        <v>53</v>
      </c>
      <c r="P13" s="19">
        <f t="shared" si="2"/>
        <v>109</v>
      </c>
      <c r="Q13" s="112"/>
      <c r="R13" s="103"/>
    </row>
    <row r="14" spans="1:18" ht="15" customHeight="1" x14ac:dyDescent="0.25">
      <c r="A14" s="109"/>
      <c r="B14" s="13">
        <v>3</v>
      </c>
      <c r="C14" s="63" t="s">
        <v>116</v>
      </c>
      <c r="D14" s="118"/>
      <c r="E14" s="80"/>
      <c r="F14" s="15">
        <v>56</v>
      </c>
      <c r="G14" s="16">
        <v>58</v>
      </c>
      <c r="H14" s="32">
        <f t="shared" si="0"/>
        <v>114</v>
      </c>
      <c r="I14" s="115"/>
      <c r="J14" s="17">
        <v>56</v>
      </c>
      <c r="K14" s="16">
        <v>61</v>
      </c>
      <c r="L14" s="18">
        <f t="shared" si="1"/>
        <v>117</v>
      </c>
      <c r="M14" s="106"/>
      <c r="N14" s="17">
        <v>54</v>
      </c>
      <c r="O14" s="16">
        <v>52</v>
      </c>
      <c r="P14" s="19">
        <f t="shared" si="2"/>
        <v>106</v>
      </c>
      <c r="Q14" s="112"/>
      <c r="R14" s="103"/>
    </row>
    <row r="15" spans="1:18" ht="15.75" customHeight="1" thickBot="1" x14ac:dyDescent="0.3">
      <c r="A15" s="110"/>
      <c r="B15" s="20">
        <v>4</v>
      </c>
      <c r="C15" s="66" t="s">
        <v>113</v>
      </c>
      <c r="D15" s="119"/>
      <c r="E15" s="66"/>
      <c r="F15" s="64">
        <v>57</v>
      </c>
      <c r="G15" s="16">
        <v>62</v>
      </c>
      <c r="H15" s="33">
        <f t="shared" si="0"/>
        <v>119</v>
      </c>
      <c r="I15" s="116"/>
      <c r="J15" s="24">
        <v>50</v>
      </c>
      <c r="K15" s="23">
        <v>54</v>
      </c>
      <c r="L15" s="25">
        <f t="shared" si="1"/>
        <v>104</v>
      </c>
      <c r="M15" s="107"/>
      <c r="N15" s="24">
        <v>53</v>
      </c>
      <c r="O15" s="23">
        <v>57</v>
      </c>
      <c r="P15" s="26">
        <f t="shared" si="2"/>
        <v>110</v>
      </c>
      <c r="Q15" s="113"/>
      <c r="R15" s="104"/>
    </row>
    <row r="16" spans="1:18" ht="15" customHeight="1" x14ac:dyDescent="0.25">
      <c r="A16" s="108">
        <v>2</v>
      </c>
      <c r="B16" s="28">
        <v>1</v>
      </c>
      <c r="C16" s="60" t="s">
        <v>120</v>
      </c>
      <c r="D16" s="117" t="s">
        <v>21</v>
      </c>
      <c r="E16" s="78"/>
      <c r="F16" s="77">
        <v>53</v>
      </c>
      <c r="G16" s="71">
        <v>53</v>
      </c>
      <c r="H16" s="31">
        <f>G16+F16-E16</f>
        <v>106</v>
      </c>
      <c r="I16" s="114">
        <f>H16+H17+H18</f>
        <v>327</v>
      </c>
      <c r="J16" s="10">
        <v>55</v>
      </c>
      <c r="K16" s="9">
        <v>55</v>
      </c>
      <c r="L16" s="11">
        <f>(K16+J16-E16)</f>
        <v>110</v>
      </c>
      <c r="M16" s="105">
        <f>L16+L17+L18</f>
        <v>335</v>
      </c>
      <c r="N16" s="10">
        <v>52</v>
      </c>
      <c r="O16" s="9">
        <v>55</v>
      </c>
      <c r="P16" s="12">
        <f>(O16+N16-E16)</f>
        <v>107</v>
      </c>
      <c r="Q16" s="111">
        <f>+P16+P17+P18</f>
        <v>325</v>
      </c>
      <c r="R16" s="102">
        <f t="shared" ref="R16" si="4">I16+M16+Q16</f>
        <v>987</v>
      </c>
    </row>
    <row r="17" spans="1:18" ht="15" customHeight="1" x14ac:dyDescent="0.25">
      <c r="A17" s="109"/>
      <c r="B17" s="13">
        <v>2</v>
      </c>
      <c r="C17" s="63" t="s">
        <v>122</v>
      </c>
      <c r="D17" s="118"/>
      <c r="E17" s="79"/>
      <c r="F17" s="77">
        <v>52</v>
      </c>
      <c r="G17" s="71">
        <v>58</v>
      </c>
      <c r="H17" s="32">
        <f>G17+F17-E17</f>
        <v>110</v>
      </c>
      <c r="I17" s="115"/>
      <c r="J17" s="17">
        <v>54</v>
      </c>
      <c r="K17" s="16">
        <v>56</v>
      </c>
      <c r="L17" s="18">
        <f>(K17+J17-E17)</f>
        <v>110</v>
      </c>
      <c r="M17" s="106"/>
      <c r="N17" s="17">
        <v>54</v>
      </c>
      <c r="O17" s="16">
        <v>57</v>
      </c>
      <c r="P17" s="19">
        <f>(O17+N17-E17)</f>
        <v>111</v>
      </c>
      <c r="Q17" s="112"/>
      <c r="R17" s="103"/>
    </row>
    <row r="18" spans="1:18" ht="15" customHeight="1" x14ac:dyDescent="0.25">
      <c r="A18" s="109"/>
      <c r="B18" s="13">
        <v>3</v>
      </c>
      <c r="C18" s="63" t="s">
        <v>121</v>
      </c>
      <c r="D18" s="118"/>
      <c r="E18" s="79"/>
      <c r="F18" s="77">
        <v>55</v>
      </c>
      <c r="G18" s="71">
        <v>56</v>
      </c>
      <c r="H18" s="32">
        <f>G18+F18-E18</f>
        <v>111</v>
      </c>
      <c r="I18" s="115"/>
      <c r="J18" s="17">
        <v>55</v>
      </c>
      <c r="K18" s="16">
        <v>60</v>
      </c>
      <c r="L18" s="18">
        <f>(K18+J18-E18)</f>
        <v>115</v>
      </c>
      <c r="M18" s="106"/>
      <c r="N18" s="17">
        <v>52</v>
      </c>
      <c r="O18" s="16">
        <v>55</v>
      </c>
      <c r="P18" s="19">
        <f>(O18+N18-E18)</f>
        <v>107</v>
      </c>
      <c r="Q18" s="112"/>
      <c r="R18" s="103"/>
    </row>
    <row r="19" spans="1:18" ht="15.75" customHeight="1" thickBot="1" x14ac:dyDescent="0.3">
      <c r="A19" s="110"/>
      <c r="B19" s="20">
        <v>4</v>
      </c>
      <c r="C19" s="66"/>
      <c r="D19" s="119"/>
      <c r="E19" s="66"/>
      <c r="F19" s="24"/>
      <c r="G19" s="68"/>
      <c r="H19" s="33">
        <f t="shared" ref="H19" si="5">G19+F19-E19</f>
        <v>0</v>
      </c>
      <c r="I19" s="116"/>
      <c r="J19" s="24"/>
      <c r="K19" s="23"/>
      <c r="L19" s="25">
        <f>(K19+J19-E19)</f>
        <v>0</v>
      </c>
      <c r="M19" s="107"/>
      <c r="N19" s="24"/>
      <c r="O19" s="23"/>
      <c r="P19" s="26">
        <f>(O19+N19-E19)</f>
        <v>0</v>
      </c>
      <c r="Q19" s="113"/>
      <c r="R19" s="104"/>
    </row>
    <row r="20" spans="1:18" ht="15" customHeight="1" x14ac:dyDescent="0.25">
      <c r="A20" s="108">
        <v>3</v>
      </c>
      <c r="B20" s="28">
        <v>1</v>
      </c>
      <c r="C20" s="7" t="s">
        <v>109</v>
      </c>
      <c r="D20" s="117" t="s">
        <v>22</v>
      </c>
      <c r="E20" s="7"/>
      <c r="F20" s="8">
        <v>51</v>
      </c>
      <c r="G20" s="9">
        <v>53</v>
      </c>
      <c r="H20" s="31">
        <f t="shared" si="0"/>
        <v>104</v>
      </c>
      <c r="I20" s="114">
        <f>H20+H21+H22</f>
        <v>326</v>
      </c>
      <c r="J20" s="10">
        <v>51</v>
      </c>
      <c r="K20" s="9">
        <v>59</v>
      </c>
      <c r="L20" s="11">
        <f>(K20+J20-E20)</f>
        <v>110</v>
      </c>
      <c r="M20" s="105">
        <f>L20+L22+L23</f>
        <v>335</v>
      </c>
      <c r="N20" s="10">
        <v>50</v>
      </c>
      <c r="O20" s="9">
        <v>62</v>
      </c>
      <c r="P20" s="12">
        <f>(O20+N20-E20)</f>
        <v>112</v>
      </c>
      <c r="Q20" s="111">
        <f>+P20+P21+P23</f>
        <v>344</v>
      </c>
      <c r="R20" s="102">
        <f t="shared" ref="R20" si="6">I20+M20+Q20</f>
        <v>1005</v>
      </c>
    </row>
    <row r="21" spans="1:18" ht="15" customHeight="1" x14ac:dyDescent="0.25">
      <c r="A21" s="109"/>
      <c r="B21" s="13">
        <v>2</v>
      </c>
      <c r="C21" s="14" t="s">
        <v>110</v>
      </c>
      <c r="D21" s="118"/>
      <c r="E21" s="14"/>
      <c r="F21" s="15">
        <v>50</v>
      </c>
      <c r="G21" s="16">
        <v>55</v>
      </c>
      <c r="H21" s="32">
        <f t="shared" si="0"/>
        <v>105</v>
      </c>
      <c r="I21" s="115"/>
      <c r="J21" s="82">
        <v>58</v>
      </c>
      <c r="K21" s="83">
        <v>59</v>
      </c>
      <c r="L21" s="18">
        <f>(K21+J21-E21)</f>
        <v>117</v>
      </c>
      <c r="M21" s="106"/>
      <c r="N21" s="17">
        <v>52</v>
      </c>
      <c r="O21" s="16">
        <v>59</v>
      </c>
      <c r="P21" s="19">
        <f>(O21+N21-E21)</f>
        <v>111</v>
      </c>
      <c r="Q21" s="112"/>
      <c r="R21" s="103"/>
    </row>
    <row r="22" spans="1:18" ht="15" customHeight="1" x14ac:dyDescent="0.25">
      <c r="A22" s="109"/>
      <c r="B22" s="13">
        <v>3</v>
      </c>
      <c r="C22" s="63" t="s">
        <v>112</v>
      </c>
      <c r="D22" s="118"/>
      <c r="E22" s="63"/>
      <c r="F22" s="64">
        <v>54</v>
      </c>
      <c r="G22" s="16">
        <v>63</v>
      </c>
      <c r="H22" s="32">
        <f t="shared" si="0"/>
        <v>117</v>
      </c>
      <c r="I22" s="115"/>
      <c r="J22" s="17">
        <v>54</v>
      </c>
      <c r="K22" s="16">
        <v>56</v>
      </c>
      <c r="L22" s="18">
        <f>(K22+J22-E22)</f>
        <v>110</v>
      </c>
      <c r="M22" s="106"/>
      <c r="N22" s="17">
        <v>57</v>
      </c>
      <c r="O22" s="16">
        <v>68</v>
      </c>
      <c r="P22" s="19">
        <f>(O22+N22-E22)</f>
        <v>125</v>
      </c>
      <c r="Q22" s="112"/>
      <c r="R22" s="103"/>
    </row>
    <row r="23" spans="1:18" ht="15.75" customHeight="1" thickBot="1" x14ac:dyDescent="0.3">
      <c r="A23" s="110"/>
      <c r="B23" s="20">
        <v>4</v>
      </c>
      <c r="C23" s="66" t="s">
        <v>111</v>
      </c>
      <c r="D23" s="119"/>
      <c r="E23" s="66"/>
      <c r="F23" s="67">
        <v>58</v>
      </c>
      <c r="G23" s="68">
        <v>63</v>
      </c>
      <c r="H23" s="33">
        <f t="shared" si="0"/>
        <v>121</v>
      </c>
      <c r="I23" s="116"/>
      <c r="J23" s="24">
        <v>54</v>
      </c>
      <c r="K23" s="23">
        <v>61</v>
      </c>
      <c r="L23" s="25">
        <f>(K23+J23-E23)</f>
        <v>115</v>
      </c>
      <c r="M23" s="107"/>
      <c r="N23" s="24">
        <v>60</v>
      </c>
      <c r="O23" s="23">
        <v>61</v>
      </c>
      <c r="P23" s="26">
        <f>(O23+N23-E23)</f>
        <v>121</v>
      </c>
      <c r="Q23" s="113"/>
      <c r="R23" s="104"/>
    </row>
    <row r="24" spans="1:18" ht="15" customHeight="1" x14ac:dyDescent="0.25">
      <c r="A24" s="108">
        <v>4</v>
      </c>
      <c r="B24" s="28">
        <v>1</v>
      </c>
      <c r="C24" s="60" t="s">
        <v>118</v>
      </c>
      <c r="D24" s="117" t="s">
        <v>17</v>
      </c>
      <c r="E24" s="60"/>
      <c r="F24" s="61">
        <v>57</v>
      </c>
      <c r="G24" s="9">
        <v>51</v>
      </c>
      <c r="H24" s="31">
        <f>G24+F24-E24</f>
        <v>108</v>
      </c>
      <c r="I24" s="114">
        <f>H24+H25+H26</f>
        <v>331</v>
      </c>
      <c r="J24" s="10">
        <v>57</v>
      </c>
      <c r="K24" s="9">
        <v>58</v>
      </c>
      <c r="L24" s="11">
        <f t="shared" ref="L24:L27" si="7">(K24+J24-E24)</f>
        <v>115</v>
      </c>
      <c r="M24" s="105">
        <f>L24+L25+L27</f>
        <v>343</v>
      </c>
      <c r="N24" s="10">
        <v>55</v>
      </c>
      <c r="O24" s="9">
        <v>57</v>
      </c>
      <c r="P24" s="12">
        <f t="shared" ref="P24:P27" si="8">(O24+N24-E24)</f>
        <v>112</v>
      </c>
      <c r="Q24" s="111">
        <f>+P24+P25+P27</f>
        <v>349</v>
      </c>
      <c r="R24" s="102">
        <f t="shared" ref="R24" si="9">I24+M24+Q24</f>
        <v>1023</v>
      </c>
    </row>
    <row r="25" spans="1:18" ht="15" customHeight="1" x14ac:dyDescent="0.25">
      <c r="A25" s="109"/>
      <c r="B25" s="13">
        <v>2</v>
      </c>
      <c r="C25" s="63" t="s">
        <v>119</v>
      </c>
      <c r="D25" s="118"/>
      <c r="E25" s="63"/>
      <c r="F25" s="64">
        <v>52</v>
      </c>
      <c r="G25" s="16">
        <v>58</v>
      </c>
      <c r="H25" s="32">
        <f>G25+F25-E25</f>
        <v>110</v>
      </c>
      <c r="I25" s="115"/>
      <c r="J25" s="17">
        <v>54</v>
      </c>
      <c r="K25" s="16">
        <v>56</v>
      </c>
      <c r="L25" s="18">
        <f t="shared" si="7"/>
        <v>110</v>
      </c>
      <c r="M25" s="106"/>
      <c r="N25" s="17">
        <v>57</v>
      </c>
      <c r="O25" s="16">
        <v>54</v>
      </c>
      <c r="P25" s="19">
        <f t="shared" si="8"/>
        <v>111</v>
      </c>
      <c r="Q25" s="112"/>
      <c r="R25" s="103"/>
    </row>
    <row r="26" spans="1:18" ht="15" customHeight="1" x14ac:dyDescent="0.25">
      <c r="A26" s="109"/>
      <c r="B26" s="13">
        <v>3</v>
      </c>
      <c r="C26" s="14" t="s">
        <v>140</v>
      </c>
      <c r="D26" s="118"/>
      <c r="E26" s="14"/>
      <c r="F26" s="15">
        <v>59</v>
      </c>
      <c r="G26" s="16">
        <v>54</v>
      </c>
      <c r="H26" s="32">
        <f>G26+F26-E26</f>
        <v>113</v>
      </c>
      <c r="I26" s="115"/>
      <c r="J26" s="17">
        <v>59</v>
      </c>
      <c r="K26" s="16">
        <v>62</v>
      </c>
      <c r="L26" s="18">
        <f t="shared" si="7"/>
        <v>121</v>
      </c>
      <c r="M26" s="106"/>
      <c r="N26" s="17">
        <v>61</v>
      </c>
      <c r="O26" s="16">
        <v>69</v>
      </c>
      <c r="P26" s="19">
        <f t="shared" si="8"/>
        <v>130</v>
      </c>
      <c r="Q26" s="112"/>
      <c r="R26" s="103"/>
    </row>
    <row r="27" spans="1:18" ht="15.75" customHeight="1" thickBot="1" x14ac:dyDescent="0.3">
      <c r="A27" s="110"/>
      <c r="B27" s="20">
        <v>4</v>
      </c>
      <c r="C27" s="66" t="s">
        <v>117</v>
      </c>
      <c r="D27" s="119"/>
      <c r="E27" s="66"/>
      <c r="F27" s="67">
        <v>54</v>
      </c>
      <c r="G27" s="68">
        <v>70</v>
      </c>
      <c r="H27" s="33">
        <f>G27+F27-E27</f>
        <v>124</v>
      </c>
      <c r="I27" s="116"/>
      <c r="J27" s="24">
        <v>63</v>
      </c>
      <c r="K27" s="23">
        <v>55</v>
      </c>
      <c r="L27" s="25">
        <f t="shared" si="7"/>
        <v>118</v>
      </c>
      <c r="M27" s="107"/>
      <c r="N27" s="24">
        <v>59</v>
      </c>
      <c r="O27" s="23">
        <v>67</v>
      </c>
      <c r="P27" s="26">
        <f t="shared" si="8"/>
        <v>126</v>
      </c>
      <c r="Q27" s="113"/>
      <c r="R27" s="104"/>
    </row>
  </sheetData>
  <sortState ref="C16:H19">
    <sortCondition ref="H24:H27"/>
  </sortState>
  <mergeCells count="36">
    <mergeCell ref="R24:R27"/>
    <mergeCell ref="A20:A23"/>
    <mergeCell ref="D20:D23"/>
    <mergeCell ref="I20:I23"/>
    <mergeCell ref="M20:M23"/>
    <mergeCell ref="Q20:Q23"/>
    <mergeCell ref="R20:R23"/>
    <mergeCell ref="A24:A27"/>
    <mergeCell ref="D24:D27"/>
    <mergeCell ref="I24:I27"/>
    <mergeCell ref="M24:M27"/>
    <mergeCell ref="Q24:Q27"/>
    <mergeCell ref="D16:D19"/>
    <mergeCell ref="R16:R19"/>
    <mergeCell ref="A16:A19"/>
    <mergeCell ref="I16:I19"/>
    <mergeCell ref="M16:M19"/>
    <mergeCell ref="Q16:Q19"/>
    <mergeCell ref="A12:A15"/>
    <mergeCell ref="D12:D15"/>
    <mergeCell ref="I12:I15"/>
    <mergeCell ref="M12:M15"/>
    <mergeCell ref="Q12:Q15"/>
    <mergeCell ref="R12:R15"/>
    <mergeCell ref="J10:K10"/>
    <mergeCell ref="N10:O10"/>
    <mergeCell ref="B10:B11"/>
    <mergeCell ref="C10:C11"/>
    <mergeCell ref="D10:D11"/>
    <mergeCell ref="E10:E11"/>
    <mergeCell ref="F10:G10"/>
    <mergeCell ref="B4:R5"/>
    <mergeCell ref="B6:R6"/>
    <mergeCell ref="B7:R7"/>
    <mergeCell ref="B8:R8"/>
    <mergeCell ref="B9:R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N26"/>
  <sheetViews>
    <sheetView topLeftCell="B8" workbookViewId="0">
      <selection activeCell="D24" sqref="D24:D26"/>
    </sheetView>
  </sheetViews>
  <sheetFormatPr baseColWidth="10" defaultColWidth="11.42578125" defaultRowHeight="15" x14ac:dyDescent="0.25"/>
  <cols>
    <col min="1" max="1" width="5" style="1" customWidth="1"/>
    <col min="2" max="2" width="3" style="1" bestFit="1" customWidth="1"/>
    <col min="3" max="3" width="37.140625" style="1" customWidth="1"/>
    <col min="4" max="4" width="12.5703125" style="1" bestFit="1" customWidth="1"/>
    <col min="5" max="5" width="11.42578125" style="1"/>
    <col min="6" max="6" width="9.85546875" style="1" customWidth="1"/>
    <col min="7" max="7" width="9.7109375" style="1" bestFit="1" customWidth="1"/>
    <col min="8" max="8" width="7.7109375" style="1" bestFit="1" customWidth="1"/>
    <col min="9" max="9" width="7.7109375" style="1" customWidth="1"/>
    <col min="10" max="10" width="9.85546875" style="1" customWidth="1"/>
    <col min="11" max="11" width="9.7109375" style="1" bestFit="1" customWidth="1"/>
    <col min="12" max="13" width="8.140625" style="1" customWidth="1"/>
    <col min="14" max="14" width="13.5703125" style="1" customWidth="1"/>
    <col min="15" max="16384" width="11.42578125" style="1"/>
  </cols>
  <sheetData>
    <row r="4" spans="1:14" x14ac:dyDescent="0.25">
      <c r="B4" s="93" t="s">
        <v>0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</row>
    <row r="5" spans="1:14" x14ac:dyDescent="0.25"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</row>
    <row r="6" spans="1:14" ht="18.75" x14ac:dyDescent="0.3">
      <c r="B6" s="94" t="s">
        <v>1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</row>
    <row r="7" spans="1:14" ht="18.75" x14ac:dyDescent="0.3">
      <c r="B7" s="94" t="s">
        <v>35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</row>
    <row r="8" spans="1:14" ht="23.25" x14ac:dyDescent="0.35">
      <c r="B8" s="101" t="s">
        <v>34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</row>
    <row r="9" spans="1:14" ht="19.5" thickBot="1" x14ac:dyDescent="0.35">
      <c r="B9" s="129" t="s">
        <v>2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</row>
    <row r="10" spans="1:14" x14ac:dyDescent="0.25">
      <c r="A10" s="37"/>
      <c r="B10" s="96" t="s">
        <v>3</v>
      </c>
      <c r="C10" s="98" t="s">
        <v>4</v>
      </c>
      <c r="D10" s="98" t="s">
        <v>5</v>
      </c>
      <c r="E10" s="98" t="s">
        <v>6</v>
      </c>
      <c r="F10" s="98" t="s">
        <v>7</v>
      </c>
      <c r="G10" s="98"/>
      <c r="H10" s="29" t="s">
        <v>8</v>
      </c>
      <c r="I10" s="35" t="s">
        <v>8</v>
      </c>
      <c r="J10" s="100" t="s">
        <v>9</v>
      </c>
      <c r="K10" s="98"/>
      <c r="L10" s="2" t="s">
        <v>10</v>
      </c>
      <c r="M10" s="35" t="s">
        <v>8</v>
      </c>
      <c r="N10" s="3" t="s">
        <v>12</v>
      </c>
    </row>
    <row r="11" spans="1:14" ht="15.75" thickBot="1" x14ac:dyDescent="0.3">
      <c r="A11" s="38"/>
      <c r="B11" s="97"/>
      <c r="C11" s="130"/>
      <c r="D11" s="130"/>
      <c r="E11" s="130"/>
      <c r="F11" s="5" t="s">
        <v>13</v>
      </c>
      <c r="G11" s="5" t="s">
        <v>14</v>
      </c>
      <c r="H11" s="30" t="s">
        <v>15</v>
      </c>
      <c r="I11" s="36" t="s">
        <v>26</v>
      </c>
      <c r="J11" s="56" t="s">
        <v>13</v>
      </c>
      <c r="K11" s="5" t="s">
        <v>14</v>
      </c>
      <c r="L11" s="5" t="s">
        <v>9</v>
      </c>
      <c r="M11" s="36" t="s">
        <v>26</v>
      </c>
      <c r="N11" s="6" t="s">
        <v>16</v>
      </c>
    </row>
    <row r="12" spans="1:14" ht="15" customHeight="1" x14ac:dyDescent="0.25">
      <c r="A12" s="38"/>
      <c r="B12" s="108">
        <v>1</v>
      </c>
      <c r="C12" s="7" t="s">
        <v>128</v>
      </c>
      <c r="D12" s="117" t="s">
        <v>22</v>
      </c>
      <c r="E12" s="7"/>
      <c r="F12" s="8">
        <v>46</v>
      </c>
      <c r="G12" s="9">
        <v>47</v>
      </c>
      <c r="H12" s="31">
        <f t="shared" ref="H12:H19" si="0">G12+F12-E12</f>
        <v>93</v>
      </c>
      <c r="I12" s="114">
        <f>H12+H13</f>
        <v>203</v>
      </c>
      <c r="J12" s="10">
        <v>49</v>
      </c>
      <c r="K12" s="9">
        <v>47</v>
      </c>
      <c r="L12" s="11">
        <f>(K12+J12-E12)</f>
        <v>96</v>
      </c>
      <c r="M12" s="105">
        <f t="shared" ref="M12" si="1">L12+L13</f>
        <v>202</v>
      </c>
      <c r="N12" s="102">
        <f t="shared" ref="N12" si="2">M12+I12</f>
        <v>405</v>
      </c>
    </row>
    <row r="13" spans="1:14" ht="15" customHeight="1" x14ac:dyDescent="0.25">
      <c r="A13" s="38"/>
      <c r="B13" s="109"/>
      <c r="C13" s="14" t="s">
        <v>129</v>
      </c>
      <c r="D13" s="118"/>
      <c r="E13" s="14"/>
      <c r="F13" s="15">
        <v>53</v>
      </c>
      <c r="G13" s="16">
        <v>57</v>
      </c>
      <c r="H13" s="32">
        <f t="shared" si="0"/>
        <v>110</v>
      </c>
      <c r="I13" s="115"/>
      <c r="J13" s="17">
        <v>52</v>
      </c>
      <c r="K13" s="16">
        <v>54</v>
      </c>
      <c r="L13" s="18">
        <f>(K13+J13-E13)</f>
        <v>106</v>
      </c>
      <c r="M13" s="106"/>
      <c r="N13" s="103"/>
    </row>
    <row r="14" spans="1:14" ht="15.75" customHeight="1" thickBot="1" x14ac:dyDescent="0.3">
      <c r="A14" s="38"/>
      <c r="B14" s="110"/>
      <c r="C14" s="14" t="s">
        <v>133</v>
      </c>
      <c r="D14" s="119"/>
      <c r="E14" s="14"/>
      <c r="F14" s="15">
        <v>62</v>
      </c>
      <c r="G14" s="16">
        <v>62</v>
      </c>
      <c r="H14" s="32">
        <f t="shared" si="0"/>
        <v>124</v>
      </c>
      <c r="I14" s="115"/>
      <c r="J14" s="17">
        <v>58</v>
      </c>
      <c r="K14" s="16">
        <v>56</v>
      </c>
      <c r="L14" s="18">
        <f>(K14+J14-E14)</f>
        <v>114</v>
      </c>
      <c r="M14" s="106"/>
      <c r="N14" s="103"/>
    </row>
    <row r="15" spans="1:14" ht="15" customHeight="1" x14ac:dyDescent="0.25">
      <c r="A15" s="108">
        <v>2</v>
      </c>
      <c r="B15" s="108">
        <v>2</v>
      </c>
      <c r="C15" s="60" t="s">
        <v>127</v>
      </c>
      <c r="D15" s="74"/>
      <c r="E15" s="60"/>
      <c r="F15" s="61">
        <v>49</v>
      </c>
      <c r="G15" s="9">
        <v>59</v>
      </c>
      <c r="H15" s="31">
        <f t="shared" si="0"/>
        <v>108</v>
      </c>
      <c r="I15" s="114">
        <f>H16+H15</f>
        <v>223</v>
      </c>
      <c r="J15" s="10">
        <v>51</v>
      </c>
      <c r="K15" s="9">
        <v>52</v>
      </c>
      <c r="L15" s="11">
        <f t="shared" ref="L15:L17" si="3">(K15+J15-E15)</f>
        <v>103</v>
      </c>
      <c r="M15" s="105">
        <f t="shared" ref="M15" si="4">L15+L16</f>
        <v>216</v>
      </c>
      <c r="N15" s="102">
        <f t="shared" ref="N15" si="5">M15+I15</f>
        <v>439</v>
      </c>
    </row>
    <row r="16" spans="1:14" ht="15" customHeight="1" x14ac:dyDescent="0.25">
      <c r="A16" s="109"/>
      <c r="B16" s="109">
        <v>2</v>
      </c>
      <c r="C16" s="63" t="s">
        <v>126</v>
      </c>
      <c r="D16" s="75" t="s">
        <v>17</v>
      </c>
      <c r="E16" s="63"/>
      <c r="F16" s="64">
        <v>60</v>
      </c>
      <c r="G16" s="16">
        <v>55</v>
      </c>
      <c r="H16" s="32">
        <f t="shared" si="0"/>
        <v>115</v>
      </c>
      <c r="I16" s="115"/>
      <c r="J16" s="17">
        <v>56</v>
      </c>
      <c r="K16" s="16">
        <v>57</v>
      </c>
      <c r="L16" s="18">
        <f t="shared" si="3"/>
        <v>113</v>
      </c>
      <c r="M16" s="106"/>
      <c r="N16" s="103"/>
    </row>
    <row r="17" spans="1:14" ht="15.75" customHeight="1" thickBot="1" x14ac:dyDescent="0.3">
      <c r="A17" s="109"/>
      <c r="B17" s="110">
        <v>3</v>
      </c>
      <c r="C17" s="21" t="s">
        <v>125</v>
      </c>
      <c r="D17" s="76"/>
      <c r="E17" s="21"/>
      <c r="F17" s="22">
        <v>61</v>
      </c>
      <c r="G17" s="23">
        <v>58</v>
      </c>
      <c r="H17" s="33">
        <f t="shared" si="0"/>
        <v>119</v>
      </c>
      <c r="I17" s="116"/>
      <c r="J17" s="24">
        <v>64</v>
      </c>
      <c r="K17" s="23">
        <v>65</v>
      </c>
      <c r="L17" s="25">
        <f t="shared" si="3"/>
        <v>129</v>
      </c>
      <c r="M17" s="107"/>
      <c r="N17" s="104"/>
    </row>
    <row r="18" spans="1:14" ht="15" customHeight="1" x14ac:dyDescent="0.25">
      <c r="A18" s="108">
        <v>1</v>
      </c>
      <c r="B18" s="108">
        <v>3</v>
      </c>
      <c r="C18" s="60" t="s">
        <v>135</v>
      </c>
      <c r="D18" s="74"/>
      <c r="E18" s="60">
        <v>0</v>
      </c>
      <c r="F18" s="61">
        <v>63</v>
      </c>
      <c r="G18" s="9">
        <v>51</v>
      </c>
      <c r="H18" s="31">
        <f t="shared" si="0"/>
        <v>114</v>
      </c>
      <c r="I18" s="114">
        <f>H18+H19</f>
        <v>231</v>
      </c>
      <c r="J18" s="10">
        <v>52</v>
      </c>
      <c r="K18" s="9">
        <v>59</v>
      </c>
      <c r="L18" s="11">
        <f>(K18+J18-E18)</f>
        <v>111</v>
      </c>
      <c r="M18" s="105">
        <f>L18+L19</f>
        <v>218</v>
      </c>
      <c r="N18" s="102">
        <f>M18+I18</f>
        <v>449</v>
      </c>
    </row>
    <row r="19" spans="1:14" ht="15" customHeight="1" x14ac:dyDescent="0.25">
      <c r="A19" s="109"/>
      <c r="B19" s="109">
        <v>2</v>
      </c>
      <c r="C19" s="63" t="s">
        <v>134</v>
      </c>
      <c r="D19" s="75" t="s">
        <v>18</v>
      </c>
      <c r="E19" s="63"/>
      <c r="F19" s="64">
        <v>58</v>
      </c>
      <c r="G19" s="16">
        <v>59</v>
      </c>
      <c r="H19" s="32">
        <f t="shared" si="0"/>
        <v>117</v>
      </c>
      <c r="I19" s="115"/>
      <c r="J19" s="17">
        <v>57</v>
      </c>
      <c r="K19" s="16">
        <v>50</v>
      </c>
      <c r="L19" s="18">
        <f t="shared" ref="L19:L20" si="6">(K19+J19-E19)</f>
        <v>107</v>
      </c>
      <c r="M19" s="106"/>
      <c r="N19" s="103"/>
    </row>
    <row r="20" spans="1:14" ht="15.75" customHeight="1" thickBot="1" x14ac:dyDescent="0.3">
      <c r="A20" s="109"/>
      <c r="B20" s="110">
        <v>3</v>
      </c>
      <c r="C20" s="14"/>
      <c r="D20" s="75"/>
      <c r="E20" s="14"/>
      <c r="F20" s="15"/>
      <c r="G20" s="16"/>
      <c r="H20" s="32">
        <f t="shared" ref="H20:H23" si="7">G20+F20-E20</f>
        <v>0</v>
      </c>
      <c r="I20" s="115"/>
      <c r="J20" s="17"/>
      <c r="K20" s="16"/>
      <c r="L20" s="18">
        <f t="shared" si="6"/>
        <v>0</v>
      </c>
      <c r="M20" s="106"/>
      <c r="N20" s="103"/>
    </row>
    <row r="21" spans="1:14" ht="15" customHeight="1" x14ac:dyDescent="0.25">
      <c r="A21" s="108">
        <v>3</v>
      </c>
      <c r="B21" s="108">
        <v>4</v>
      </c>
      <c r="C21" s="60" t="s">
        <v>124</v>
      </c>
      <c r="D21" s="74"/>
      <c r="E21" s="60"/>
      <c r="F21" s="61">
        <v>55</v>
      </c>
      <c r="G21" s="9">
        <v>63</v>
      </c>
      <c r="H21" s="31">
        <f>G21+F21-E21</f>
        <v>118</v>
      </c>
      <c r="I21" s="114">
        <f t="shared" ref="I21" si="8">H21+H22</f>
        <v>238</v>
      </c>
      <c r="J21" s="10">
        <v>60</v>
      </c>
      <c r="K21" s="9">
        <v>67</v>
      </c>
      <c r="L21" s="11">
        <f t="shared" ref="L21:L23" si="9">(K21+J21-E21)</f>
        <v>127</v>
      </c>
      <c r="M21" s="105">
        <f t="shared" ref="M21" si="10">L21+L22</f>
        <v>247</v>
      </c>
      <c r="N21" s="102">
        <f t="shared" ref="N21" si="11">M21+I21</f>
        <v>485</v>
      </c>
    </row>
    <row r="22" spans="1:14" ht="15" customHeight="1" x14ac:dyDescent="0.25">
      <c r="A22" s="109"/>
      <c r="B22" s="109">
        <v>2</v>
      </c>
      <c r="C22" s="63" t="s">
        <v>123</v>
      </c>
      <c r="D22" s="75" t="s">
        <v>20</v>
      </c>
      <c r="E22" s="63"/>
      <c r="F22" s="64">
        <v>60</v>
      </c>
      <c r="G22" s="16">
        <v>60</v>
      </c>
      <c r="H22" s="32">
        <f>G22+F22-E22</f>
        <v>120</v>
      </c>
      <c r="I22" s="115"/>
      <c r="J22" s="17">
        <v>63</v>
      </c>
      <c r="K22" s="16">
        <v>57</v>
      </c>
      <c r="L22" s="18">
        <f t="shared" si="9"/>
        <v>120</v>
      </c>
      <c r="M22" s="106"/>
      <c r="N22" s="103"/>
    </row>
    <row r="23" spans="1:14" ht="15.75" customHeight="1" thickBot="1" x14ac:dyDescent="0.3">
      <c r="A23" s="109"/>
      <c r="B23" s="110">
        <v>3</v>
      </c>
      <c r="C23" s="14"/>
      <c r="D23" s="75"/>
      <c r="E23" s="14"/>
      <c r="F23" s="15"/>
      <c r="G23" s="16"/>
      <c r="H23" s="32">
        <f t="shared" si="7"/>
        <v>0</v>
      </c>
      <c r="I23" s="115"/>
      <c r="J23" s="17"/>
      <c r="K23" s="16"/>
      <c r="L23" s="18">
        <f t="shared" si="9"/>
        <v>0</v>
      </c>
      <c r="M23" s="106"/>
      <c r="N23" s="103"/>
    </row>
    <row r="24" spans="1:14" ht="15" customHeight="1" x14ac:dyDescent="0.25">
      <c r="B24" s="108">
        <v>5</v>
      </c>
      <c r="C24" s="60" t="s">
        <v>131</v>
      </c>
      <c r="D24" s="117" t="s">
        <v>19</v>
      </c>
      <c r="E24" s="60"/>
      <c r="F24" s="61">
        <v>55</v>
      </c>
      <c r="G24" s="9">
        <v>64</v>
      </c>
      <c r="H24" s="31">
        <f>G24+F24-E24</f>
        <v>119</v>
      </c>
      <c r="I24" s="114">
        <f>H24+H25</f>
        <v>245</v>
      </c>
      <c r="J24" s="10">
        <v>56</v>
      </c>
      <c r="K24" s="9">
        <v>64</v>
      </c>
      <c r="L24" s="11">
        <f>(K24+J24-E24)</f>
        <v>120</v>
      </c>
      <c r="M24" s="105">
        <f>L24+L26</f>
        <v>252</v>
      </c>
      <c r="N24" s="102">
        <f t="shared" ref="N24" si="12">M24+I24</f>
        <v>497</v>
      </c>
    </row>
    <row r="25" spans="1:14" ht="15" customHeight="1" x14ac:dyDescent="0.25">
      <c r="B25" s="109">
        <v>2</v>
      </c>
      <c r="C25" s="63" t="s">
        <v>132</v>
      </c>
      <c r="D25" s="118"/>
      <c r="E25" s="63"/>
      <c r="F25" s="64">
        <v>63</v>
      </c>
      <c r="G25" s="16">
        <v>63</v>
      </c>
      <c r="H25" s="32">
        <f>G25+F25-E25</f>
        <v>126</v>
      </c>
      <c r="I25" s="115"/>
      <c r="J25" s="17">
        <v>55</v>
      </c>
      <c r="K25" s="16">
        <v>80</v>
      </c>
      <c r="L25" s="18">
        <f>(K25+J25-E25)</f>
        <v>135</v>
      </c>
      <c r="M25" s="106"/>
      <c r="N25" s="103"/>
    </row>
    <row r="26" spans="1:14" ht="15.75" customHeight="1" thickBot="1" x14ac:dyDescent="0.3">
      <c r="B26" s="110">
        <v>3</v>
      </c>
      <c r="C26" s="66" t="s">
        <v>130</v>
      </c>
      <c r="D26" s="119"/>
      <c r="E26" s="66"/>
      <c r="F26" s="67">
        <v>66</v>
      </c>
      <c r="G26" s="68">
        <v>91</v>
      </c>
      <c r="H26" s="33">
        <f>G26+F26-E26</f>
        <v>157</v>
      </c>
      <c r="I26" s="116"/>
      <c r="J26" s="24">
        <v>66</v>
      </c>
      <c r="K26" s="23">
        <v>66</v>
      </c>
      <c r="L26" s="25">
        <f>(K26+J26-E26)</f>
        <v>132</v>
      </c>
      <c r="M26" s="107"/>
      <c r="N26" s="104"/>
    </row>
  </sheetData>
  <sortState ref="C24:H26">
    <sortCondition ref="H24:H26"/>
  </sortState>
  <mergeCells count="36">
    <mergeCell ref="N15:N17"/>
    <mergeCell ref="B15:B17"/>
    <mergeCell ref="I12:I14"/>
    <mergeCell ref="D24:D26"/>
    <mergeCell ref="I24:I26"/>
    <mergeCell ref="I15:I17"/>
    <mergeCell ref="I21:I23"/>
    <mergeCell ref="M21:M23"/>
    <mergeCell ref="N21:N23"/>
    <mergeCell ref="N18:N20"/>
    <mergeCell ref="M24:M26"/>
    <mergeCell ref="N24:N26"/>
    <mergeCell ref="N12:N14"/>
    <mergeCell ref="B21:B23"/>
    <mergeCell ref="B24:B26"/>
    <mergeCell ref="D12:D14"/>
    <mergeCell ref="A21:A23"/>
    <mergeCell ref="J10:K10"/>
    <mergeCell ref="A18:A20"/>
    <mergeCell ref="I18:I20"/>
    <mergeCell ref="M18:M20"/>
    <mergeCell ref="B10:B11"/>
    <mergeCell ref="C10:C11"/>
    <mergeCell ref="D10:D11"/>
    <mergeCell ref="E10:E11"/>
    <mergeCell ref="F10:G10"/>
    <mergeCell ref="M12:M14"/>
    <mergeCell ref="B12:B14"/>
    <mergeCell ref="A15:A17"/>
    <mergeCell ref="B18:B20"/>
    <mergeCell ref="M15:M17"/>
    <mergeCell ref="B4:N5"/>
    <mergeCell ref="B6:N6"/>
    <mergeCell ref="B7:N7"/>
    <mergeCell ref="B8:N8"/>
    <mergeCell ref="B9:N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56"/>
  <sheetViews>
    <sheetView tabSelected="1" topLeftCell="A26" workbookViewId="0">
      <selection activeCell="D43" sqref="D43:D48"/>
    </sheetView>
  </sheetViews>
  <sheetFormatPr baseColWidth="10" defaultColWidth="11.42578125" defaultRowHeight="15" x14ac:dyDescent="0.25"/>
  <cols>
    <col min="1" max="1" width="5" style="1" customWidth="1"/>
    <col min="2" max="2" width="3" style="1" bestFit="1" customWidth="1"/>
    <col min="3" max="3" width="37.140625" style="1" customWidth="1"/>
    <col min="4" max="4" width="12.5703125" style="1" bestFit="1" customWidth="1"/>
    <col min="5" max="6" width="11.42578125" style="1"/>
    <col min="7" max="7" width="16.5703125" style="1" customWidth="1"/>
    <col min="8" max="16384" width="11.42578125" style="1"/>
  </cols>
  <sheetData>
    <row r="7" spans="1:7" ht="26.25" customHeight="1" x14ac:dyDescent="0.35">
      <c r="B7" s="39" t="s">
        <v>0</v>
      </c>
      <c r="C7" s="39"/>
      <c r="D7" s="39"/>
      <c r="E7" s="39"/>
    </row>
    <row r="8" spans="1:7" ht="15" customHeight="1" x14ac:dyDescent="0.35">
      <c r="B8" s="39"/>
      <c r="C8" s="39"/>
      <c r="D8" s="39"/>
      <c r="E8" s="39"/>
    </row>
    <row r="9" spans="1:7" ht="18.75" x14ac:dyDescent="0.3">
      <c r="B9" s="94" t="s">
        <v>1</v>
      </c>
      <c r="C9" s="94"/>
      <c r="D9" s="94"/>
      <c r="E9" s="94"/>
      <c r="F9" s="94"/>
      <c r="G9" s="94"/>
    </row>
    <row r="10" spans="1:7" ht="18.75" x14ac:dyDescent="0.3">
      <c r="B10" s="94" t="s">
        <v>37</v>
      </c>
      <c r="C10" s="94"/>
      <c r="D10" s="94"/>
      <c r="E10" s="94"/>
      <c r="F10" s="94"/>
      <c r="G10" s="94"/>
    </row>
    <row r="11" spans="1:7" ht="23.25" x14ac:dyDescent="0.35">
      <c r="B11" s="101" t="s">
        <v>36</v>
      </c>
      <c r="C11" s="101"/>
      <c r="D11" s="101"/>
      <c r="E11" s="101"/>
      <c r="F11" s="101"/>
      <c r="G11" s="101"/>
    </row>
    <row r="12" spans="1:7" ht="19.5" thickBot="1" x14ac:dyDescent="0.35">
      <c r="B12" s="129" t="s">
        <v>2</v>
      </c>
      <c r="C12" s="129"/>
      <c r="D12" s="129"/>
      <c r="E12" s="129"/>
      <c r="F12" s="129"/>
      <c r="G12" s="129"/>
    </row>
    <row r="13" spans="1:7" x14ac:dyDescent="0.25">
      <c r="B13" s="96" t="s">
        <v>3</v>
      </c>
      <c r="C13" s="98" t="s">
        <v>39</v>
      </c>
      <c r="D13" s="98" t="s">
        <v>5</v>
      </c>
      <c r="E13" s="98" t="s">
        <v>38</v>
      </c>
    </row>
    <row r="14" spans="1:7" ht="15.75" thickBot="1" x14ac:dyDescent="0.3">
      <c r="B14" s="97"/>
      <c r="C14" s="99"/>
      <c r="D14" s="99"/>
      <c r="E14" s="99"/>
    </row>
    <row r="15" spans="1:7" x14ac:dyDescent="0.25">
      <c r="A15" s="108">
        <v>1</v>
      </c>
      <c r="B15" s="28">
        <v>1</v>
      </c>
      <c r="C15" s="7"/>
      <c r="D15" s="117" t="s">
        <v>18</v>
      </c>
      <c r="E15" s="7"/>
    </row>
    <row r="16" spans="1:7" x14ac:dyDescent="0.25">
      <c r="A16" s="109"/>
      <c r="B16" s="13">
        <v>2</v>
      </c>
      <c r="C16" s="14"/>
      <c r="D16" s="118"/>
      <c r="E16" s="14"/>
    </row>
    <row r="17" spans="1:5" x14ac:dyDescent="0.25">
      <c r="A17" s="109"/>
      <c r="B17" s="13">
        <v>3</v>
      </c>
      <c r="C17" s="14"/>
      <c r="D17" s="118"/>
      <c r="E17" s="14"/>
    </row>
    <row r="18" spans="1:5" ht="15.75" thickBot="1" x14ac:dyDescent="0.3">
      <c r="A18" s="110"/>
      <c r="B18" s="20">
        <v>4</v>
      </c>
      <c r="C18" s="21"/>
      <c r="D18" s="119"/>
      <c r="E18" s="21"/>
    </row>
    <row r="19" spans="1:5" x14ac:dyDescent="0.25">
      <c r="A19" s="108">
        <v>2</v>
      </c>
      <c r="B19" s="28">
        <v>1</v>
      </c>
      <c r="C19" s="7" t="s">
        <v>141</v>
      </c>
      <c r="D19" s="117" t="s">
        <v>19</v>
      </c>
      <c r="E19" s="7"/>
    </row>
    <row r="20" spans="1:5" x14ac:dyDescent="0.25">
      <c r="A20" s="109"/>
      <c r="B20" s="13">
        <v>2</v>
      </c>
      <c r="C20" s="14" t="s">
        <v>152</v>
      </c>
      <c r="D20" s="118"/>
      <c r="E20" s="14"/>
    </row>
    <row r="21" spans="1:5" x14ac:dyDescent="0.25">
      <c r="A21" s="109"/>
      <c r="B21" s="13">
        <v>3</v>
      </c>
      <c r="C21" s="14" t="s">
        <v>159</v>
      </c>
      <c r="D21" s="118"/>
      <c r="E21" s="14"/>
    </row>
    <row r="22" spans="1:5" x14ac:dyDescent="0.25">
      <c r="A22" s="109"/>
      <c r="B22" s="131"/>
      <c r="C22" s="132" t="s">
        <v>163</v>
      </c>
      <c r="D22" s="118"/>
      <c r="E22" s="132"/>
    </row>
    <row r="23" spans="1:5" ht="15.75" thickBot="1" x14ac:dyDescent="0.3">
      <c r="A23" s="110"/>
      <c r="B23" s="20">
        <v>4</v>
      </c>
      <c r="C23" s="21" t="s">
        <v>162</v>
      </c>
      <c r="D23" s="119"/>
      <c r="E23" s="21"/>
    </row>
    <row r="24" spans="1:5" x14ac:dyDescent="0.25">
      <c r="A24" s="108">
        <v>3</v>
      </c>
      <c r="B24" s="28">
        <v>1</v>
      </c>
      <c r="C24" s="7"/>
      <c r="D24" s="117" t="s">
        <v>20</v>
      </c>
      <c r="E24" s="7"/>
    </row>
    <row r="25" spans="1:5" x14ac:dyDescent="0.25">
      <c r="A25" s="109"/>
      <c r="B25" s="13">
        <v>2</v>
      </c>
      <c r="C25" s="14"/>
      <c r="D25" s="118"/>
      <c r="E25" s="14"/>
    </row>
    <row r="26" spans="1:5" x14ac:dyDescent="0.25">
      <c r="A26" s="109"/>
      <c r="B26" s="13">
        <v>3</v>
      </c>
      <c r="C26" s="14"/>
      <c r="D26" s="118"/>
      <c r="E26" s="14"/>
    </row>
    <row r="27" spans="1:5" ht="15.75" thickBot="1" x14ac:dyDescent="0.3">
      <c r="A27" s="110"/>
      <c r="B27" s="20">
        <v>4</v>
      </c>
      <c r="C27" s="21"/>
      <c r="D27" s="119"/>
      <c r="E27" s="21"/>
    </row>
    <row r="28" spans="1:5" x14ac:dyDescent="0.25">
      <c r="A28" s="108">
        <v>4</v>
      </c>
      <c r="B28" s="28">
        <v>1</v>
      </c>
      <c r="C28" s="7" t="s">
        <v>144</v>
      </c>
      <c r="D28" s="117" t="s">
        <v>21</v>
      </c>
      <c r="E28" s="7"/>
    </row>
    <row r="29" spans="1:5" x14ac:dyDescent="0.25">
      <c r="A29" s="109"/>
      <c r="B29" s="13">
        <v>2</v>
      </c>
      <c r="C29" s="14" t="s">
        <v>147</v>
      </c>
      <c r="D29" s="118"/>
      <c r="E29" s="14"/>
    </row>
    <row r="30" spans="1:5" x14ac:dyDescent="0.25">
      <c r="A30" s="109"/>
      <c r="B30" s="13">
        <v>3</v>
      </c>
      <c r="C30" s="14" t="s">
        <v>148</v>
      </c>
      <c r="D30" s="118"/>
      <c r="E30" s="14"/>
    </row>
    <row r="31" spans="1:5" x14ac:dyDescent="0.25">
      <c r="A31" s="109"/>
      <c r="B31" s="131"/>
      <c r="C31" s="132" t="s">
        <v>153</v>
      </c>
      <c r="D31" s="118"/>
      <c r="E31" s="132"/>
    </row>
    <row r="32" spans="1:5" x14ac:dyDescent="0.25">
      <c r="A32" s="109"/>
      <c r="B32" s="131"/>
      <c r="C32" s="132" t="s">
        <v>156</v>
      </c>
      <c r="D32" s="118"/>
      <c r="E32" s="132"/>
    </row>
    <row r="33" spans="1:5" x14ac:dyDescent="0.25">
      <c r="A33" s="109"/>
      <c r="B33" s="131"/>
      <c r="C33" s="132" t="s">
        <v>157</v>
      </c>
      <c r="D33" s="118"/>
      <c r="E33" s="132"/>
    </row>
    <row r="34" spans="1:5" x14ac:dyDescent="0.25">
      <c r="A34" s="109"/>
      <c r="B34" s="131"/>
      <c r="C34" s="132"/>
      <c r="D34" s="118"/>
      <c r="E34" s="132"/>
    </row>
    <row r="35" spans="1:5" ht="15.75" thickBot="1" x14ac:dyDescent="0.3">
      <c r="A35" s="110"/>
      <c r="B35" s="20">
        <v>4</v>
      </c>
      <c r="C35" s="21" t="s">
        <v>151</v>
      </c>
      <c r="D35" s="119"/>
      <c r="E35" s="21"/>
    </row>
    <row r="36" spans="1:5" x14ac:dyDescent="0.25">
      <c r="A36" s="108">
        <v>5</v>
      </c>
      <c r="B36" s="28">
        <v>1</v>
      </c>
      <c r="C36" s="7" t="s">
        <v>143</v>
      </c>
      <c r="D36" s="117" t="s">
        <v>22</v>
      </c>
      <c r="E36" s="7"/>
    </row>
    <row r="37" spans="1:5" x14ac:dyDescent="0.25">
      <c r="A37" s="109"/>
      <c r="B37" s="13">
        <v>2</v>
      </c>
      <c r="C37" s="14" t="s">
        <v>145</v>
      </c>
      <c r="D37" s="118"/>
      <c r="E37" s="14"/>
    </row>
    <row r="38" spans="1:5" x14ac:dyDescent="0.25">
      <c r="A38" s="109"/>
      <c r="B38" s="13">
        <v>3</v>
      </c>
      <c r="C38" s="14" t="s">
        <v>146</v>
      </c>
      <c r="D38" s="118"/>
      <c r="E38" s="14"/>
    </row>
    <row r="39" spans="1:5" x14ac:dyDescent="0.25">
      <c r="A39" s="109"/>
      <c r="B39" s="131"/>
      <c r="C39" s="132" t="s">
        <v>164</v>
      </c>
      <c r="D39" s="118"/>
      <c r="E39" s="132"/>
    </row>
    <row r="40" spans="1:5" x14ac:dyDescent="0.25">
      <c r="A40" s="109"/>
      <c r="B40" s="131"/>
      <c r="C40" s="132" t="s">
        <v>165</v>
      </c>
      <c r="D40" s="118"/>
      <c r="E40" s="132"/>
    </row>
    <row r="41" spans="1:5" x14ac:dyDescent="0.25">
      <c r="A41" s="109"/>
      <c r="B41" s="131"/>
      <c r="C41" s="132" t="s">
        <v>158</v>
      </c>
      <c r="D41" s="118"/>
      <c r="E41" s="132"/>
    </row>
    <row r="42" spans="1:5" ht="15.75" thickBot="1" x14ac:dyDescent="0.3">
      <c r="A42" s="110"/>
      <c r="B42" s="20">
        <v>4</v>
      </c>
      <c r="C42" s="21" t="s">
        <v>154</v>
      </c>
      <c r="D42" s="119"/>
      <c r="E42" s="21"/>
    </row>
    <row r="43" spans="1:5" x14ac:dyDescent="0.25">
      <c r="A43" s="108">
        <v>6</v>
      </c>
      <c r="B43" s="28">
        <v>1</v>
      </c>
      <c r="C43" s="7" t="s">
        <v>142</v>
      </c>
      <c r="D43" s="117" t="s">
        <v>17</v>
      </c>
      <c r="E43" s="7"/>
    </row>
    <row r="44" spans="1:5" x14ac:dyDescent="0.25">
      <c r="A44" s="109"/>
      <c r="B44" s="13">
        <v>2</v>
      </c>
      <c r="C44" s="63" t="s">
        <v>149</v>
      </c>
      <c r="D44" s="118"/>
      <c r="E44" s="14"/>
    </row>
    <row r="45" spans="1:5" x14ac:dyDescent="0.25">
      <c r="A45" s="109"/>
      <c r="B45" s="62"/>
      <c r="C45" s="63" t="s">
        <v>160</v>
      </c>
      <c r="D45" s="118"/>
      <c r="E45" s="63"/>
    </row>
    <row r="46" spans="1:5" x14ac:dyDescent="0.25">
      <c r="A46" s="109"/>
      <c r="B46" s="62"/>
      <c r="C46" s="63" t="s">
        <v>161</v>
      </c>
      <c r="D46" s="118"/>
      <c r="E46" s="63"/>
    </row>
    <row r="47" spans="1:5" x14ac:dyDescent="0.25">
      <c r="A47" s="109"/>
      <c r="B47" s="13">
        <v>3</v>
      </c>
      <c r="C47" s="14" t="s">
        <v>150</v>
      </c>
      <c r="D47" s="118"/>
      <c r="E47" s="14"/>
    </row>
    <row r="48" spans="1:5" ht="15.75" thickBot="1" x14ac:dyDescent="0.3">
      <c r="A48" s="110"/>
      <c r="B48" s="20">
        <v>4</v>
      </c>
      <c r="C48" s="66" t="s">
        <v>155</v>
      </c>
      <c r="D48" s="119"/>
      <c r="E48" s="21"/>
    </row>
    <row r="49" spans="1:5" x14ac:dyDescent="0.25">
      <c r="A49" s="108">
        <v>7</v>
      </c>
      <c r="B49" s="28">
        <v>1</v>
      </c>
      <c r="C49" s="7"/>
      <c r="D49" s="117" t="s">
        <v>23</v>
      </c>
      <c r="E49" s="7"/>
    </row>
    <row r="50" spans="1:5" x14ac:dyDescent="0.25">
      <c r="A50" s="109"/>
      <c r="B50" s="13">
        <v>2</v>
      </c>
      <c r="C50" s="14"/>
      <c r="D50" s="118"/>
      <c r="E50" s="14"/>
    </row>
    <row r="51" spans="1:5" x14ac:dyDescent="0.25">
      <c r="A51" s="109"/>
      <c r="B51" s="13">
        <v>3</v>
      </c>
      <c r="C51" s="14"/>
      <c r="D51" s="118"/>
      <c r="E51" s="14"/>
    </row>
    <row r="52" spans="1:5" ht="15.75" thickBot="1" x14ac:dyDescent="0.3">
      <c r="A52" s="110"/>
      <c r="B52" s="20">
        <v>4</v>
      </c>
      <c r="C52" s="21"/>
      <c r="D52" s="119"/>
      <c r="E52" s="21"/>
    </row>
    <row r="53" spans="1:5" x14ac:dyDescent="0.25">
      <c r="A53" s="108">
        <v>8</v>
      </c>
      <c r="B53" s="28">
        <v>1</v>
      </c>
      <c r="C53" s="7"/>
      <c r="D53" s="126" t="s">
        <v>24</v>
      </c>
      <c r="E53" s="7"/>
    </row>
    <row r="54" spans="1:5" x14ac:dyDescent="0.25">
      <c r="A54" s="109"/>
      <c r="B54" s="13">
        <v>2</v>
      </c>
      <c r="C54" s="14"/>
      <c r="D54" s="127"/>
      <c r="E54" s="14"/>
    </row>
    <row r="55" spans="1:5" x14ac:dyDescent="0.25">
      <c r="A55" s="109"/>
      <c r="B55" s="13">
        <v>3</v>
      </c>
      <c r="C55" s="14"/>
      <c r="D55" s="127"/>
      <c r="E55" s="14"/>
    </row>
    <row r="56" spans="1:5" ht="15.75" thickBot="1" x14ac:dyDescent="0.3">
      <c r="A56" s="110"/>
      <c r="B56" s="20">
        <v>4</v>
      </c>
      <c r="C56" s="21"/>
      <c r="D56" s="128"/>
      <c r="E56" s="21"/>
    </row>
  </sheetData>
  <mergeCells count="24">
    <mergeCell ref="B9:G9"/>
    <mergeCell ref="B10:G10"/>
    <mergeCell ref="B11:G11"/>
    <mergeCell ref="B12:G12"/>
    <mergeCell ref="A53:A56"/>
    <mergeCell ref="D53:D56"/>
    <mergeCell ref="A49:A52"/>
    <mergeCell ref="D49:D52"/>
    <mergeCell ref="A43:A48"/>
    <mergeCell ref="D43:D48"/>
    <mergeCell ref="A36:A42"/>
    <mergeCell ref="D36:D42"/>
    <mergeCell ref="A28:A35"/>
    <mergeCell ref="D28:D35"/>
    <mergeCell ref="A24:A27"/>
    <mergeCell ref="D24:D27"/>
    <mergeCell ref="E13:E14"/>
    <mergeCell ref="A19:A23"/>
    <mergeCell ref="D19:D23"/>
    <mergeCell ref="A15:A18"/>
    <mergeCell ref="D15:D18"/>
    <mergeCell ref="B13:B14"/>
    <mergeCell ref="C13:C14"/>
    <mergeCell ref="D13:D1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workbookViewId="0">
      <selection activeCell="B2" sqref="B2:G12"/>
    </sheetView>
  </sheetViews>
  <sheetFormatPr baseColWidth="10" defaultRowHeight="15" x14ac:dyDescent="0.25"/>
  <cols>
    <col min="2" max="2" width="27.7109375" customWidth="1"/>
    <col min="3" max="3" width="13.7109375" bestFit="1" customWidth="1"/>
    <col min="4" max="4" width="16.140625" bestFit="1" customWidth="1"/>
    <col min="6" max="6" width="27.85546875" customWidth="1"/>
  </cols>
  <sheetData>
    <row r="1" spans="2:7" ht="15.75" thickBot="1" x14ac:dyDescent="0.3"/>
    <row r="2" spans="2:7" ht="15.75" thickBot="1" x14ac:dyDescent="0.3">
      <c r="B2" s="53" t="s">
        <v>52</v>
      </c>
      <c r="C2" s="54" t="s">
        <v>53</v>
      </c>
      <c r="D2" s="54" t="s">
        <v>46</v>
      </c>
      <c r="E2" s="54" t="s">
        <v>45</v>
      </c>
      <c r="F2" s="54" t="s">
        <v>51</v>
      </c>
      <c r="G2" s="55" t="s">
        <v>5</v>
      </c>
    </row>
    <row r="3" spans="2:7" ht="16.5" x14ac:dyDescent="0.25">
      <c r="B3" s="49" t="s">
        <v>40</v>
      </c>
      <c r="C3" s="50" t="s">
        <v>44</v>
      </c>
      <c r="D3" s="51" t="s">
        <v>43</v>
      </c>
      <c r="E3" s="51"/>
      <c r="F3" s="51"/>
      <c r="G3" s="52"/>
    </row>
    <row r="4" spans="2:7" ht="16.5" x14ac:dyDescent="0.25">
      <c r="B4" s="44"/>
      <c r="C4" s="40"/>
      <c r="D4" s="40"/>
      <c r="E4" s="40"/>
      <c r="F4" s="40"/>
      <c r="G4" s="43"/>
    </row>
    <row r="5" spans="2:7" ht="16.5" x14ac:dyDescent="0.25">
      <c r="B5" s="42" t="s">
        <v>41</v>
      </c>
      <c r="C5" s="41" t="s">
        <v>47</v>
      </c>
      <c r="D5" s="40" t="s">
        <v>43</v>
      </c>
      <c r="E5" s="40"/>
      <c r="F5" s="40"/>
      <c r="G5" s="43"/>
    </row>
    <row r="6" spans="2:7" ht="16.5" x14ac:dyDescent="0.25">
      <c r="B6" s="44"/>
      <c r="C6" s="40"/>
      <c r="D6" s="40"/>
      <c r="E6" s="40"/>
      <c r="F6" s="40"/>
      <c r="G6" s="43"/>
    </row>
    <row r="7" spans="2:7" ht="16.5" x14ac:dyDescent="0.25">
      <c r="B7" s="42" t="s">
        <v>40</v>
      </c>
      <c r="C7" s="41" t="s">
        <v>48</v>
      </c>
      <c r="D7" s="40" t="s">
        <v>49</v>
      </c>
      <c r="E7" s="40"/>
      <c r="F7" s="40"/>
      <c r="G7" s="43"/>
    </row>
    <row r="8" spans="2:7" ht="16.5" x14ac:dyDescent="0.25">
      <c r="B8" s="44"/>
      <c r="C8" s="40"/>
      <c r="D8" s="40"/>
      <c r="E8" s="40"/>
      <c r="F8" s="40"/>
      <c r="G8" s="43"/>
    </row>
    <row r="9" spans="2:7" ht="16.5" x14ac:dyDescent="0.25">
      <c r="B9" s="42" t="s">
        <v>42</v>
      </c>
      <c r="C9" s="41" t="s">
        <v>44</v>
      </c>
      <c r="D9" s="40" t="s">
        <v>43</v>
      </c>
      <c r="E9" s="40"/>
      <c r="F9" s="40"/>
      <c r="G9" s="43"/>
    </row>
    <row r="10" spans="2:7" ht="16.5" x14ac:dyDescent="0.25">
      <c r="B10" s="44"/>
      <c r="C10" s="40"/>
      <c r="D10" s="40"/>
      <c r="E10" s="40"/>
      <c r="F10" s="40"/>
      <c r="G10" s="43"/>
    </row>
    <row r="11" spans="2:7" ht="16.5" x14ac:dyDescent="0.25">
      <c r="B11" s="42" t="s">
        <v>42</v>
      </c>
      <c r="C11" s="41" t="s">
        <v>47</v>
      </c>
      <c r="D11" s="40" t="s">
        <v>43</v>
      </c>
      <c r="E11" s="40"/>
      <c r="F11" s="40"/>
      <c r="G11" s="43"/>
    </row>
    <row r="12" spans="2:7" ht="17.25" thickBot="1" x14ac:dyDescent="0.3">
      <c r="B12" s="45" t="s">
        <v>42</v>
      </c>
      <c r="C12" s="46" t="s">
        <v>50</v>
      </c>
      <c r="D12" s="47" t="s">
        <v>49</v>
      </c>
      <c r="E12" s="47"/>
      <c r="F12" s="47"/>
      <c r="G12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1RA CAT-COPA CHILE</vt:lpstr>
      <vt:lpstr>2DA CAT-COPA URUGUAY</vt:lpstr>
      <vt:lpstr>3RA CAT-COPA BRASIL</vt:lpstr>
      <vt:lpstr>4TA CAT-COPA ARGENTINA</vt:lpstr>
      <vt:lpstr>S.SENIOR-COPA PERÚ</vt:lpstr>
      <vt:lpstr>COPA BOLIVIA</vt:lpstr>
      <vt:lpstr>CONCURSOS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cp:lastPrinted>2016-10-07T23:30:10Z</cp:lastPrinted>
  <dcterms:created xsi:type="dcterms:W3CDTF">2016-09-05T21:55:03Z</dcterms:created>
  <dcterms:modified xsi:type="dcterms:W3CDTF">2016-10-08T04:25:19Z</dcterms:modified>
</cp:coreProperties>
</file>